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35" windowWidth="19440" windowHeight="4650" firstSheet="5" activeTab="8"/>
  </bookViews>
  <sheets>
    <sheet name="Obsah" sheetId="1" r:id="rId1"/>
    <sheet name="Vysvetlivky" sheetId="2" r:id="rId2"/>
    <sheet name="T1-Dotácie podľa DZ" sheetId="3" r:id="rId3"/>
    <sheet name="T2-Výnosy" sheetId="4" r:id="rId4"/>
    <sheet name="T3 - Analýza nákladov " sheetId="5" r:id="rId5"/>
    <sheet name="T4-Soc_štipendiá" sheetId="6" r:id="rId6"/>
    <sheet name="T5-Štip_ z vlastných" sheetId="7" r:id="rId7"/>
    <sheet name="T6_motivačné štipendiá" sheetId="8" r:id="rId8"/>
    <sheet name="T7-Výnosy zo školného" sheetId="9" r:id="rId9"/>
  </sheets>
  <externalReferences>
    <externalReference r:id="rId12"/>
    <externalReference r:id="rId13"/>
  </externalReferences>
  <definedNames>
    <definedName name="aaa" hidden="1">3</definedName>
    <definedName name="_xlnm.Print_Titles" localSheetId="4">'T3 - Analýza nákladov '!$1:$3</definedName>
    <definedName name="_xlnm.Print_Titles" localSheetId="1">'Vysvetlivky'!$2:$2</definedName>
    <definedName name="_xlnm.Print_Area" localSheetId="2">'T1-Dotácie podľa DZ'!$A$1:$C$11</definedName>
    <definedName name="_xlnm.Print_Area" localSheetId="3">'T2-Výnosy'!$A$1:$C$20</definedName>
    <definedName name="_xlnm.Print_Area" localSheetId="4">'T3 - Analýza nákladov '!$A$1:$C$51</definedName>
    <definedName name="_xlnm.Print_Area" localSheetId="5">'T4-Soc_štipendiá'!$A$1:$F$19</definedName>
    <definedName name="OLE_LINK1" localSheetId="1">'Vysvetlivky'!$B$6</definedName>
    <definedName name="SAPBEXrevision" hidden="1">7</definedName>
    <definedName name="SAPBEXsysID" hidden="1">"BS1"</definedName>
    <definedName name="SAPBEXwbID" hidden="1">"3TG3S316PX9BHXMQEBSXSYZZO"</definedName>
    <definedName name="wd1" localSheetId="5">'[2]vahy'!$B$1</definedName>
    <definedName name="wd1" localSheetId="6">'[2]vahy'!$B$1</definedName>
    <definedName name="wd1">'[1]vahy'!$B$1</definedName>
    <definedName name="wd3" localSheetId="5">'[2]vahy'!$B$3</definedName>
    <definedName name="wd3" localSheetId="6">'[2]vahy'!$B$3</definedName>
    <definedName name="wd3">'[1]vahy'!$B$3</definedName>
    <definedName name="we1" localSheetId="5">'[2]vahy'!$B$2</definedName>
    <definedName name="we1" localSheetId="6">'[2]vahy'!$B$2</definedName>
    <definedName name="we1">'[1]vahy'!$B$2</definedName>
    <definedName name="we3" localSheetId="5">'[2]vahy'!$B$4</definedName>
    <definedName name="we3" localSheetId="6">'[2]vahy'!$B$4</definedName>
    <definedName name="we3">'[1]vahy'!$B$4</definedName>
    <definedName name="xxx" hidden="1">"3TGMUFSSIAIMK2KTNC9DELQD0"</definedName>
  </definedNames>
  <calcPr calcMode="manual" fullCalcOnLoad="1"/>
</workbook>
</file>

<file path=xl/sharedStrings.xml><?xml version="1.0" encoding="utf-8"?>
<sst xmlns="http://schemas.openxmlformats.org/spreadsheetml/2006/main" count="239" uniqueCount="182">
  <si>
    <t xml:space="preserve">  - poskytnuté jednorázovo</t>
  </si>
  <si>
    <t>A</t>
  </si>
  <si>
    <t>B</t>
  </si>
  <si>
    <t>C</t>
  </si>
  <si>
    <t>Vysvetlivka</t>
  </si>
  <si>
    <t>D</t>
  </si>
  <si>
    <t>T4_V1</t>
  </si>
  <si>
    <t>T5_V1</t>
  </si>
  <si>
    <t>T3_V1</t>
  </si>
  <si>
    <t>T6_V1</t>
  </si>
  <si>
    <t>Číslo riadku</t>
  </si>
  <si>
    <t>Položka</t>
  </si>
  <si>
    <t>Aktivácia (účtová skupina 62)</t>
  </si>
  <si>
    <t>Spotreba ostatných neskladovateľných dodávok (účet 503)</t>
  </si>
  <si>
    <t>Náklady na reprezentáciu (účet 513)</t>
  </si>
  <si>
    <t>X</t>
  </si>
  <si>
    <t>z toho:</t>
  </si>
  <si>
    <t>Bežné dotácie</t>
  </si>
  <si>
    <t>T1_V1</t>
  </si>
  <si>
    <t>Kód vysvetlivky</t>
  </si>
  <si>
    <t>SPOL_1</t>
  </si>
  <si>
    <t>SPOL_2</t>
  </si>
  <si>
    <t>SPOL_3</t>
  </si>
  <si>
    <t>SPOL_4</t>
  </si>
  <si>
    <t xml:space="preserve">Dotácia </t>
  </si>
  <si>
    <t xml:space="preserve">- knihy, časopisy a noviny  </t>
  </si>
  <si>
    <t xml:space="preserve">- kancelárske potreby a materiál   </t>
  </si>
  <si>
    <t xml:space="preserve">- papier  </t>
  </si>
  <si>
    <t xml:space="preserve">- pohonné hmoty a ostatný materiál na dopravu   </t>
  </si>
  <si>
    <t xml:space="preserve">- DHM - prístroje a zariadenia laboratórií, výpočtová technika  </t>
  </si>
  <si>
    <t xml:space="preserve">- DHM - nábytok </t>
  </si>
  <si>
    <t xml:space="preserve">- domáce cestovné  </t>
  </si>
  <si>
    <t xml:space="preserve">- zahraničné cestovné  </t>
  </si>
  <si>
    <t xml:space="preserve">- prenájom priestorov  </t>
  </si>
  <si>
    <t xml:space="preserve">- prenájom zariadení </t>
  </si>
  <si>
    <t xml:space="preserve">- drobný nehmotný majetok  </t>
  </si>
  <si>
    <t>Osobné náklady (účtovná skupina 52)</t>
  </si>
  <si>
    <t xml:space="preserve">Dane a poplatky (účtovná skupina  53) </t>
  </si>
  <si>
    <t>Dane z príjmov a prevodové účty (účtovná skupina 59)</t>
  </si>
  <si>
    <t>T2_V1</t>
  </si>
  <si>
    <t xml:space="preserve"> </t>
  </si>
  <si>
    <t>-Zákonné sociálne poistenie (účet 524)</t>
  </si>
  <si>
    <t xml:space="preserve">-Zákonné sociálne náklady (účet 527) </t>
  </si>
  <si>
    <t xml:space="preserve">-Ostatné sociálne náklady (účet 528)  </t>
  </si>
  <si>
    <t>-Odpisy DNM a DHM  (účet 551)</t>
  </si>
  <si>
    <t xml:space="preserve">   z toho:</t>
  </si>
  <si>
    <t xml:space="preserve">    - MZDY </t>
  </si>
  <si>
    <t xml:space="preserve">    - OON </t>
  </si>
  <si>
    <t>Finančné prostriedky</t>
  </si>
  <si>
    <t>Počet študentov poberajúcich sociálne štipendium</t>
  </si>
  <si>
    <t xml:space="preserve">Počet študentov poberajúcich sociálne štipendium </t>
  </si>
  <si>
    <t xml:space="preserve">Výdavky na sociálne štipendiá (§ 96 zákona) za kalendárny rok </t>
  </si>
  <si>
    <t xml:space="preserve">1) V stĺpcoch B a D sa uvádza prepočítaný počet študentov určený ako počet osobomesiacov, počas ktorých bolo poskytované sociálne štipendium </t>
  </si>
  <si>
    <r>
      <t xml:space="preserve">Počet študentov poberajúcich sociálne štipendiá v osobomesiacoch </t>
    </r>
    <r>
      <rPr>
        <b/>
        <vertAlign val="superscript"/>
        <sz val="12"/>
        <rFont val="Times New Roman"/>
        <family val="1"/>
      </rPr>
      <t>1)</t>
    </r>
  </si>
  <si>
    <t>Náklady na štipendiá</t>
  </si>
  <si>
    <t xml:space="preserve">Počet študentov  poberajúcich štipendium </t>
  </si>
  <si>
    <t>Počet študentov  poberajúcich štipendium</t>
  </si>
  <si>
    <r>
      <t xml:space="preserve">Štipendiá z vlastných zdrojov vysokej školy (§ 97 zákona) spolu </t>
    </r>
    <r>
      <rPr>
        <sz val="12"/>
        <rFont val="Times New Roman"/>
        <family val="1"/>
      </rPr>
      <t xml:space="preserve">[R2+R5+R8+R11] </t>
    </r>
  </si>
  <si>
    <r>
      <t xml:space="preserve">- na sociálnu podporu </t>
    </r>
    <r>
      <rPr>
        <sz val="12"/>
        <rFont val="Times New Roman"/>
        <family val="1"/>
      </rPr>
      <t>[R12+R13]</t>
    </r>
  </si>
  <si>
    <t xml:space="preserve">1) V stĺpcoch B a D sa uvádza prepočítaný počet študentov určený ako počet osobomesiacov, počas ktorých bolo poskytované štipendium </t>
  </si>
  <si>
    <r>
      <t xml:space="preserve">  - poskytované mesačne </t>
    </r>
    <r>
      <rPr>
        <vertAlign val="superscript"/>
        <sz val="12"/>
        <rFont val="Times New Roman"/>
        <family val="1"/>
      </rPr>
      <t>1)</t>
    </r>
  </si>
  <si>
    <r>
      <t xml:space="preserve">Počet študentov poberajúcich  štipendiá z vlastných zdrojov 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) k 31.12. </t>
    </r>
  </si>
  <si>
    <t>2) V stĺpcoch B a D sa uvádza celkový (fyzický) počet študentov, ktorým bolo v príslušnom roku poskytované štipendium .</t>
  </si>
  <si>
    <r>
      <t xml:space="preserve">Priemerné štipendium na 1 študenta na mesiac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[R1_SA/R2_SB resp. R1_SC/R2_SD] </t>
    </r>
  </si>
  <si>
    <r>
      <t>Nevyčerpaná dotácia (+) / nedoplatok dotácie (-) k 31. 12. bežného roka</t>
    </r>
    <r>
      <rPr>
        <sz val="12"/>
        <rFont val="Times New Roman"/>
        <family val="1"/>
      </rPr>
      <t xml:space="preserve"> [R4+R5-R1]          </t>
    </r>
    <r>
      <rPr>
        <b/>
        <sz val="12"/>
        <rFont val="Times New Roman"/>
        <family val="1"/>
      </rPr>
      <t xml:space="preserve">               </t>
    </r>
  </si>
  <si>
    <t xml:space="preserve">2) V stĺpcoch B a D sa uvádza celkový fyzický počet študentov, ktorým bolo v príslušnom kalendárnom roku poskytnuté sociálne štipendium bez ohľadu na počet mesiacov. </t>
  </si>
  <si>
    <r>
      <t xml:space="preserve">Tabuľka č. 4 poskytuje informácie  </t>
    </r>
    <r>
      <rPr>
        <b/>
        <sz val="12"/>
        <rFont val="Times New Roman"/>
        <family val="1"/>
      </rPr>
      <t>o príjmoch a výdavkoch (cash) na sociálne štipendiá</t>
    </r>
    <r>
      <rPr>
        <sz val="12"/>
        <rFont val="Times New Roman"/>
        <family val="1"/>
      </rPr>
      <t xml:space="preserve"> podľa § 96 zákona a o počte študentov poberajúcich sociálne štipendiá. Vysoká škola  uvedie príjmy z dotácie na sociálne štipendiá poskytnuté prostredníctvom  kapitoly MŠ SR na základe dotačnej zmluvy v danom roku.</t>
    </r>
  </si>
  <si>
    <t xml:space="preserve">   Sociálne štipendiá</t>
  </si>
  <si>
    <r>
      <t>Nevyčerpaná dotácia (+) / nedoplatok dotácie (-) na motivačné štipendiá</t>
    </r>
    <r>
      <rPr>
        <b/>
        <vertAlign val="superscript"/>
        <sz val="12"/>
        <rFont val="Times New Roman"/>
        <family val="1"/>
      </rPr>
      <t>1)</t>
    </r>
    <r>
      <rPr>
        <b/>
        <sz val="12"/>
        <rFont val="Times New Roman"/>
        <family val="1"/>
      </rPr>
      <t xml:space="preserve"> k 31. 12. predchádzajúceho kalendárneho roka</t>
    </r>
    <r>
      <rPr>
        <sz val="12"/>
        <rFont val="Times New Roman"/>
        <family val="1"/>
      </rPr>
      <t xml:space="preserve">     </t>
    </r>
    <r>
      <rPr>
        <b/>
        <sz val="12"/>
        <rFont val="Times New Roman"/>
        <family val="1"/>
      </rPr>
      <t xml:space="preserve">     </t>
    </r>
  </si>
  <si>
    <r>
      <t>Nevyčerpaná dotácia (+) / nedoplatok dotácie (-) k 31. 12. kalendárneho roka</t>
    </r>
    <r>
      <rPr>
        <b/>
        <vertAlign val="superscript"/>
        <sz val="12"/>
        <rFont val="Times New Roman"/>
        <family val="1"/>
      </rPr>
      <t xml:space="preserve">1) </t>
    </r>
    <r>
      <rPr>
        <b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[R1+R2-R3]                       </t>
    </r>
  </si>
  <si>
    <r>
      <t xml:space="preserve">Tabuľka č. 5 poskytuje informácie </t>
    </r>
    <r>
      <rPr>
        <b/>
        <sz val="12"/>
        <rFont val="Times New Roman"/>
        <family val="1"/>
      </rPr>
      <t>o objeme a štruktúre štipendií  vyplácaných súkromnou vysokou školou z vlastných zdrojov</t>
    </r>
    <r>
      <rPr>
        <sz val="12"/>
        <rFont val="Times New Roman"/>
        <family val="1"/>
      </rPr>
      <t xml:space="preserve"> podľa § 97 zákona.</t>
    </r>
  </si>
  <si>
    <t xml:space="preserve">   Motivačné štipendiá </t>
  </si>
  <si>
    <t xml:space="preserve">Tržby za vlastné výkony a tovar (účet 60) </t>
  </si>
  <si>
    <t>Zmena stavu vnútroorganizačných zásob (účtová skupina 61)</t>
  </si>
  <si>
    <t>Finančné výnosy (účtovná skupina 66)</t>
  </si>
  <si>
    <t>Finančné náklady (účtová skupina 56)</t>
  </si>
  <si>
    <t>Spotrebované nákupy (účtovná skupina 50)</t>
  </si>
  <si>
    <t>Služby (účtovná skupina 51)</t>
  </si>
  <si>
    <t xml:space="preserve">Iné výnosy  z hospodárskej činnosti (účtová skupina 64) </t>
  </si>
  <si>
    <r>
      <t xml:space="preserve">Všetky vysvetlivky k tabuľkám sú sústredené na jeden hárok. Sú organizované v dvoch stĺpcoch. 
</t>
    </r>
    <r>
      <rPr>
        <b/>
        <sz val="12"/>
        <rFont val="Times New Roman"/>
        <family val="1"/>
      </rPr>
      <t xml:space="preserve">Prvý stĺpec </t>
    </r>
    <r>
      <rPr>
        <sz val="12"/>
        <rFont val="Times New Roman"/>
        <family val="1"/>
      </rPr>
      <t xml:space="preserve">označený ako </t>
    </r>
    <r>
      <rPr>
        <b/>
        <sz val="12"/>
        <rFont val="Times New Roman"/>
        <family val="1"/>
      </rPr>
      <t xml:space="preserve">"Kód vysvetlivky" </t>
    </r>
    <r>
      <rPr>
        <sz val="12"/>
        <rFont val="Times New Roman"/>
        <family val="1"/>
      </rPr>
      <t xml:space="preserve">obsahuje označenie vysvetlivky, ktoré určuje, ku ktorej tabuľke a ku ktorej časti tabuľky sa vysvetlivka vzťahuje. Význam použitých kódov je: 
</t>
    </r>
    <r>
      <rPr>
        <b/>
        <sz val="12"/>
        <rFont val="Times New Roman"/>
        <family val="1"/>
      </rPr>
      <t>Príklad č. 1</t>
    </r>
    <r>
      <rPr>
        <sz val="12"/>
        <rFont val="Times New Roman"/>
        <family val="1"/>
      </rPr>
      <t xml:space="preserve">: T1_R3 - vysvetlivka sa vzťahuje k tabuľke č.1, k riadku 3
</t>
    </r>
    <r>
      <rPr>
        <b/>
        <sz val="12"/>
        <rFont val="Times New Roman"/>
        <family val="1"/>
      </rPr>
      <t>Príklad č. 2:</t>
    </r>
    <r>
      <rPr>
        <sz val="12"/>
        <rFont val="Times New Roman"/>
        <family val="1"/>
      </rPr>
      <t xml:space="preserve"> T1_V1 - ide o všeobecnú vysvetlivku č. 1 k tabuľke č. 1
</t>
    </r>
    <r>
      <rPr>
        <b/>
        <sz val="12"/>
        <rFont val="Times New Roman"/>
        <family val="1"/>
      </rPr>
      <t xml:space="preserve">Príklad č. 3: </t>
    </r>
    <r>
      <rPr>
        <sz val="12"/>
        <rFont val="Times New Roman"/>
        <family val="1"/>
      </rPr>
      <t xml:space="preserve">T6_SA - vysvetlivka sa vzťahuje k tabuľke č. 6, k stĺpcu A
</t>
    </r>
    <r>
      <rPr>
        <b/>
        <sz val="12"/>
        <rFont val="Times New Roman"/>
        <family val="1"/>
      </rPr>
      <t>Príklad č. 4:</t>
    </r>
    <r>
      <rPr>
        <sz val="12"/>
        <rFont val="Times New Roman"/>
        <family val="1"/>
      </rPr>
      <t xml:space="preserve"> SPOL_1 - ide o vysvetlivku č. 1 platnú pre všetky tabuľky</t>
    </r>
  </si>
  <si>
    <r>
      <t xml:space="preserve">Vo všetkých predpísaných tabuľkách výročnej správy sa dodržiavajú nasledujúce </t>
    </r>
    <r>
      <rPr>
        <b/>
        <sz val="12"/>
        <rFont val="Times New Roman"/>
        <family val="1"/>
      </rPr>
      <t>konvencie:</t>
    </r>
    <r>
      <rPr>
        <sz val="12"/>
        <rFont val="Times New Roman"/>
        <family val="1"/>
      </rPr>
      <t xml:space="preserve">
</t>
    </r>
    <r>
      <rPr>
        <b/>
        <i/>
        <sz val="12"/>
        <rFont val="Times New Roman"/>
        <family val="1"/>
      </rPr>
      <t>a)</t>
    </r>
    <r>
      <rPr>
        <sz val="12"/>
        <rFont val="Times New Roman"/>
        <family val="1"/>
      </rPr>
      <t xml:space="preserve"> Všetky riadky tabuliek, ktoré obsahujú údaje, sú číslované. Ak sa údaj v riadku vypočíta z údajov v iných riadkoch, je v riadku s vypočítaným údajom uvedený príslušný vzorec.
</t>
    </r>
    <r>
      <rPr>
        <b/>
        <i/>
        <sz val="12"/>
        <rFont val="Times New Roman"/>
        <family val="1"/>
      </rPr>
      <t>b)</t>
    </r>
    <r>
      <rPr>
        <sz val="12"/>
        <rFont val="Times New Roman"/>
        <family val="1"/>
      </rPr>
      <t> Riadky tabuľky s hlavnými údajmi za sledovanú oblasť sú vyznačené tučným písmom. Ak v riadkoch nasledujúcich za takýmto riadkom je uvedený podrobnejší rozpis údaja, ktorý riadok obsahuje, je v riadku s hlavným údajom informácia, z ktorých riadkov sa daný hlavný údaj vypočíta. Riadky s rozpisom hlavného údaja začínajú znakom „-“ a sú vytlačené normálnym písmom (pozri napríklad riadky R2 až R21 v tabuľke č. 3).
c</t>
    </r>
    <r>
      <rPr>
        <b/>
        <i/>
        <sz val="12"/>
        <rFont val="Times New Roman"/>
        <family val="1"/>
      </rPr>
      <t>)</t>
    </r>
    <r>
      <rPr>
        <sz val="12"/>
        <rFont val="Times New Roman"/>
        <family val="1"/>
      </rPr>
      <t> Výraz „SUM(R1:R3)“ znamená „súčet riadkov R1 až R3“.
d</t>
    </r>
    <r>
      <rPr>
        <b/>
        <i/>
        <sz val="12"/>
        <rFont val="Times New Roman"/>
        <family val="1"/>
      </rPr>
      <t>)</t>
    </r>
    <r>
      <rPr>
        <sz val="12"/>
        <rFont val="Times New Roman"/>
        <family val="1"/>
      </rPr>
      <t>  V poliach tabuliek, ktoré sa nevypĺňajú, je uvedený znak „X“</t>
    </r>
  </si>
  <si>
    <t xml:space="preserve">Spotreba materiálu (účet 501) </t>
  </si>
  <si>
    <t xml:space="preserve">Spotreba energie (účet 502) </t>
  </si>
  <si>
    <t xml:space="preserve">Predaný tovar (účet 504) </t>
  </si>
  <si>
    <t xml:space="preserve">Opravy a udržiavanie (účet 511) </t>
  </si>
  <si>
    <t xml:space="preserve">Ostatné služby (účet 518) </t>
  </si>
  <si>
    <t xml:space="preserve">-Mzdové náklady (účet 521)  </t>
  </si>
  <si>
    <t xml:space="preserve">-Dary (účet 543) </t>
  </si>
  <si>
    <t>Príjem z dotácie poskytnutej na sociálne štipendiá v rámci dotačnej zmluvy z kapitoly MŠ SR k 31.12.</t>
  </si>
  <si>
    <t>Cestovné (účet 512) [SUM(R15:R16)]</t>
  </si>
  <si>
    <t xml:space="preserve">- Tržby za vlastné výrobky (účet 601) </t>
  </si>
  <si>
    <t xml:space="preserve">- Tržby z predaja služieb (účet 602) </t>
  </si>
  <si>
    <r>
      <t xml:space="preserve">- prospechové  </t>
    </r>
    <r>
      <rPr>
        <sz val="12"/>
        <rFont val="Times New Roman"/>
        <family val="1"/>
      </rPr>
      <t xml:space="preserve">[R3+R4] </t>
    </r>
  </si>
  <si>
    <r>
      <t xml:space="preserve">-  za dosiahnutie vynikajúceho výsledku v oblasti štúdia </t>
    </r>
    <r>
      <rPr>
        <sz val="12"/>
        <rFont val="Times New Roman"/>
        <family val="1"/>
      </rPr>
      <t xml:space="preserve"> [R6+R7] </t>
    </r>
  </si>
  <si>
    <r>
      <t xml:space="preserve">- za umeleckú alebo športovú činnosť   </t>
    </r>
    <r>
      <rPr>
        <sz val="12"/>
        <rFont val="Times New Roman"/>
        <family val="1"/>
      </rPr>
      <t xml:space="preserve">[R9+R10]  </t>
    </r>
    <r>
      <rPr>
        <b/>
        <sz val="12"/>
        <rFont val="Times New Roman"/>
        <family val="1"/>
      </rPr>
      <t xml:space="preserve">                                                     </t>
    </r>
  </si>
  <si>
    <t xml:space="preserve">Názov  vysokej školy: </t>
  </si>
  <si>
    <t>Názov súkromnej vysokej školy:</t>
  </si>
  <si>
    <t xml:space="preserve">Názov súkromnej vysokej školy: 
</t>
  </si>
  <si>
    <r>
      <t xml:space="preserve">Niektoré polia tabuliek sa počítajú alebo inak odvodzujú z iných polí. Tieto polia sú označené </t>
    </r>
    <r>
      <rPr>
        <b/>
        <sz val="12"/>
        <rFont val="Times New Roman"/>
        <family val="1"/>
      </rPr>
      <t xml:space="preserve">žltou farbou </t>
    </r>
    <r>
      <rPr>
        <sz val="12"/>
        <rFont val="Times New Roman"/>
        <family val="1"/>
      </rPr>
      <t xml:space="preserve">a vysoká škola </t>
    </r>
    <r>
      <rPr>
        <b/>
        <sz val="12"/>
        <rFont val="Times New Roman"/>
        <family val="1"/>
      </rPr>
      <t xml:space="preserve">ich nevyplňuje. Prosím nevymazávajte nastavené vzorcce v týchto (žltých) bunkách tabuliek. </t>
    </r>
    <r>
      <rPr>
        <sz val="12"/>
        <rFont val="Times New Roman"/>
        <family val="1"/>
      </rPr>
      <t>Polia, ktoré je potrebné vyplniť, sú označené zelenou farbou. Polia, v ktorých nemôže byť žiadny údaj sú označené X.</t>
    </r>
  </si>
  <si>
    <r>
      <t xml:space="preserve">Všetky údaje o výške finančných prostriedkov sa uvádzajú </t>
    </r>
    <r>
      <rPr>
        <b/>
        <sz val="12"/>
        <rFont val="Times New Roman"/>
        <family val="1"/>
      </rPr>
      <t>v Eur s presnosťou na 2 desatinné miesta (na centy)</t>
    </r>
    <r>
      <rPr>
        <sz val="12"/>
        <rFont val="Times New Roman"/>
        <family val="1"/>
      </rPr>
      <t>. Zobrazenie tabuliek je nastavené na eurá. Dôvodom tohto pravidla je, aby pri sumarizácii nedochádzalo k väčším chybám zo zaokrúhľovania.</t>
    </r>
  </si>
  <si>
    <r>
      <t xml:space="preserve">Tabuľka č. 6 poskytuje informácie  </t>
    </r>
    <r>
      <rPr>
        <b/>
        <sz val="12"/>
        <rFont val="Times New Roman"/>
        <family val="1"/>
      </rPr>
      <t>o príjmoch a výdavkoch vysokej školy na motivačné štipendiá</t>
    </r>
    <r>
      <rPr>
        <sz val="12"/>
        <rFont val="Times New Roman"/>
        <family val="1"/>
      </rPr>
      <t xml:space="preserve"> a </t>
    </r>
    <r>
      <rPr>
        <b/>
        <sz val="12"/>
        <rFont val="Times New Roman"/>
        <family val="1"/>
      </rPr>
      <t>o počte študentov</t>
    </r>
    <r>
      <rPr>
        <sz val="12"/>
        <rFont val="Times New Roman"/>
        <family val="1"/>
      </rPr>
      <t xml:space="preserve">, ktorí ich poberajú  podľa § 96 zákona. </t>
    </r>
  </si>
  <si>
    <t>Obsah</t>
  </si>
  <si>
    <t>Tabuľka č.1</t>
  </si>
  <si>
    <t>Príjmy z dotácií súkromnej  vysokej škole zo štátneho rozpočtu</t>
  </si>
  <si>
    <t>Tabuľka č. 2</t>
  </si>
  <si>
    <t>Výnosy súkromnej vysokej školy</t>
  </si>
  <si>
    <t>Tabuľka č. 3</t>
  </si>
  <si>
    <t>Náklady súkromnej vysokej školy</t>
  </si>
  <si>
    <t>Tabuľka č. 4</t>
  </si>
  <si>
    <t>Sociálne štipendiá</t>
  </si>
  <si>
    <t>Tabuľka č. 5</t>
  </si>
  <si>
    <t>Štipendiá z vlastných zdrojov</t>
  </si>
  <si>
    <t>Tabuľka č. 6</t>
  </si>
  <si>
    <t>Motivačné štipendiá</t>
  </si>
  <si>
    <t>Vysvetlivky</t>
  </si>
  <si>
    <r>
      <t xml:space="preserve">Spolu </t>
    </r>
    <r>
      <rPr>
        <sz val="12"/>
        <rFont val="Times New Roman"/>
        <family val="1"/>
      </rPr>
      <t>[R1+ SUM(R5:R11)]</t>
    </r>
  </si>
  <si>
    <t>Odpisya opravné položky k dlhodobému majetku (účtová skupina 55)</t>
  </si>
  <si>
    <t>Mimoriadné  náklady (účtovná skupina 58)</t>
  </si>
  <si>
    <r>
      <t xml:space="preserve">Spolu </t>
    </r>
    <r>
      <rPr>
        <sz val="12"/>
        <rFont val="Times New Roman"/>
        <family val="1"/>
      </rPr>
      <t>[R1+R12+R22+SUM(R29:R30) +R33+SUM(R35:R37)]</t>
    </r>
  </si>
  <si>
    <t>-Ttržby za tovar  (účet 604)</t>
  </si>
  <si>
    <t>Zúčtovanie niektorých položiek  z hospodárskej činnosti (účtovná skupina 65)</t>
  </si>
  <si>
    <t>- Ostatné náklady na hospodársku činnosť (účet 548)</t>
  </si>
  <si>
    <r>
      <t>Tabuľka č. 2: Výnosy súkromnej vysokej školy</t>
    </r>
    <r>
      <rPr>
        <sz val="14"/>
        <color indexed="8"/>
        <rFont val="Times New Roman"/>
        <family val="1"/>
      </rPr>
      <t xml:space="preserve"> (v Eur)</t>
    </r>
  </si>
  <si>
    <r>
      <t>Tabuľka č. 3: Náklady súkromnej vysokej školy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(v Eur)</t>
    </r>
  </si>
  <si>
    <t xml:space="preserve">Iné náklady na hospodársku činnosť (účtová skupina 54) </t>
  </si>
  <si>
    <t>Mimoriadné výnosy (účtovná skupina 67)</t>
  </si>
  <si>
    <t>Prevodové účty (účtovná skupina 68)</t>
  </si>
  <si>
    <t>Obsah tabuľkových príloh výročnej správy o hospodárení súkromných vysokých škôl za rok 2012</t>
  </si>
  <si>
    <t>Vysvetlivky k tabuľkám výročnej správy o hospodárení súkromných vysokých škôl za rok 2012</t>
  </si>
  <si>
    <r>
      <t xml:space="preserve">Tabuľka č. 2 poskytuje základné informácie o celkovom </t>
    </r>
    <r>
      <rPr>
        <b/>
        <sz val="12"/>
        <rFont val="Times New Roman"/>
        <family val="1"/>
      </rPr>
      <t xml:space="preserve">objeme </t>
    </r>
    <r>
      <rPr>
        <sz val="12"/>
        <rFont val="Times New Roman"/>
        <family val="1"/>
      </rPr>
      <t>a</t>
    </r>
    <r>
      <rPr>
        <b/>
        <sz val="12"/>
        <rFont val="Times New Roman"/>
        <family val="1"/>
      </rPr>
      <t xml:space="preserve"> štruktúre výnosov</t>
    </r>
    <r>
      <rPr>
        <sz val="12"/>
        <rFont val="Times New Roman"/>
        <family val="1"/>
      </rPr>
      <t xml:space="preserve">  súkromnej vysokej školy v roku 2012. </t>
    </r>
  </si>
  <si>
    <r>
      <t xml:space="preserve">Tabuľka č. 3 poskytuje informácie </t>
    </r>
    <r>
      <rPr>
        <b/>
        <sz val="12"/>
        <rFont val="Times New Roman"/>
        <family val="1"/>
      </rPr>
      <t xml:space="preserve">o celkovom objeme a štruktúre nákladov </t>
    </r>
    <r>
      <rPr>
        <sz val="12"/>
        <rFont val="Times New Roman"/>
        <family val="1"/>
      </rPr>
      <t>súkromnej vysokej školy v roku  2012.</t>
    </r>
  </si>
  <si>
    <t>4.</t>
  </si>
  <si>
    <r>
      <t xml:space="preserve">Tabuľka č. 1 poskytuje informácie o celkovom </t>
    </r>
    <r>
      <rPr>
        <b/>
        <sz val="12"/>
        <rFont val="Times New Roman"/>
        <family val="1"/>
      </rPr>
      <t>objeme</t>
    </r>
    <r>
      <rPr>
        <sz val="12"/>
        <rFont val="Times New Roman"/>
        <family val="1"/>
      </rPr>
      <t xml:space="preserve"> a </t>
    </r>
    <r>
      <rPr>
        <b/>
        <sz val="12"/>
        <rFont val="Times New Roman"/>
        <family val="1"/>
      </rPr>
      <t>štruktúre</t>
    </r>
    <r>
      <rPr>
        <sz val="12"/>
        <rFont val="Times New Roman"/>
        <family val="1"/>
      </rPr>
      <t xml:space="preserve"> príjmov z dotácií poskytnutých </t>
    </r>
    <r>
      <rPr>
        <b/>
        <sz val="12"/>
        <rFont val="Times New Roman"/>
        <family val="1"/>
      </rPr>
      <t xml:space="preserve">zo štátneho rozpočtu </t>
    </r>
    <r>
      <rPr>
        <sz val="12"/>
        <rFont val="Times New Roman"/>
        <family val="1"/>
      </rPr>
      <t>(na sociálnu podporu študentov, na rozvojový projekt AHELO)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prostredníctvom kapitoly ministerstva školstva, ktoré sú zahrnuté  v dotačných zmluvách na rok 2012. </t>
    </r>
  </si>
  <si>
    <r>
      <t>Tabuľka č.1: Príjmy z dotácií súkromnej  vysokej škole zo štátneho rozpočtu z kapitoly ministerstva školstva poskytnuté v rámci dotačných zmlúv v roku 2012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(v Eur)</t>
    </r>
    <r>
      <rPr>
        <b/>
        <sz val="14"/>
        <color indexed="8"/>
        <rFont val="Times New Roman"/>
        <family val="1"/>
      </rPr>
      <t xml:space="preserve">  </t>
    </r>
  </si>
  <si>
    <r>
      <t xml:space="preserve">Tabuľka č. 4: Údaje o systéme sociálnej podpory - časť  sociálne štipendiá  (§ 96 zákona) 
za roky 2011 a 2012 </t>
    </r>
    <r>
      <rPr>
        <sz val="14"/>
        <color indexed="8"/>
        <rFont val="Times New Roman"/>
        <family val="1"/>
      </rPr>
      <t>(v Eur)</t>
    </r>
  </si>
  <si>
    <t>Denné štúdium</t>
  </si>
  <si>
    <t>Externé štúdium</t>
  </si>
  <si>
    <r>
      <t>B</t>
    </r>
    <r>
      <rPr>
        <vertAlign val="superscript"/>
        <sz val="12"/>
        <color indexed="10"/>
        <rFont val="Times New Roman"/>
        <family val="1"/>
      </rPr>
      <t>2)</t>
    </r>
  </si>
  <si>
    <r>
      <t>C</t>
    </r>
    <r>
      <rPr>
        <vertAlign val="superscript"/>
        <sz val="12"/>
        <color indexed="10"/>
        <rFont val="Times New Roman"/>
        <family val="1"/>
      </rPr>
      <t>3)</t>
    </r>
  </si>
  <si>
    <r>
      <t xml:space="preserve">Príjem z dotácie na motivačné štipendiá z kapitoly MŠVVaŠ SR v kalendárnom roku </t>
    </r>
    <r>
      <rPr>
        <b/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</t>
    </r>
  </si>
  <si>
    <r>
      <t>Výdavky na motivačné štipendiá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v kalendárnom roku </t>
    </r>
    <r>
      <rPr>
        <sz val="12"/>
        <rFont val="Times New Roman"/>
        <family val="1"/>
      </rPr>
      <t xml:space="preserve"> </t>
    </r>
  </si>
  <si>
    <r>
      <t xml:space="preserve">Počet študentov, ktorým bolo priznané motivačné štipendium </t>
    </r>
    <r>
      <rPr>
        <b/>
        <vertAlign val="superscript"/>
        <sz val="12"/>
        <rFont val="Times New Roman"/>
        <family val="1"/>
      </rPr>
      <t>1)</t>
    </r>
  </si>
  <si>
    <t xml:space="preserve">1)  v riadku 5 sa uvedie celkový (fyzický) počet študentov, ktorým bolo vyplatené motivačné štipendium v kalendárnom roku </t>
  </si>
  <si>
    <t xml:space="preserve">Názov súkromnej vysokej školy:  </t>
  </si>
  <si>
    <r>
      <t xml:space="preserve">2) </t>
    </r>
    <r>
      <rPr>
        <sz val="12"/>
        <color indexed="10"/>
        <rFont val="Times New Roman"/>
        <family val="1"/>
      </rPr>
      <t>uvádzajte údaje len za študentov denného štúdia</t>
    </r>
  </si>
  <si>
    <r>
      <t>3)</t>
    </r>
    <r>
      <rPr>
        <sz val="12"/>
        <color indexed="10"/>
        <rFont val="Times New Roman"/>
        <family val="1"/>
      </rPr>
      <t xml:space="preserve"> uvádzajte údaje len za tudentov externého štúdia</t>
    </r>
  </si>
  <si>
    <r>
      <t>Výnosy zo školného</t>
    </r>
    <r>
      <rPr>
        <sz val="12"/>
        <color indexed="8"/>
        <rFont val="Times New Roman"/>
        <family val="1"/>
      </rPr>
      <t xml:space="preserve">  [R2+R3 +R4]</t>
    </r>
  </si>
  <si>
    <r>
      <t>Výnosy z poplatkov spojených so štúdiom</t>
    </r>
    <r>
      <rPr>
        <sz val="12"/>
        <rFont val="Times New Roman"/>
        <family val="1"/>
      </rPr>
      <t xml:space="preserve"> [SUM(R5:R8)]</t>
    </r>
  </si>
  <si>
    <t xml:space="preserve">Základ pre prídel do štipendijného fondu </t>
  </si>
  <si>
    <t>Návrh na prídel do štipendijného fondu</t>
  </si>
  <si>
    <t>Pozn.: Zákon č. 131/2002 Z. z. v znení účinnom do 31.12.2012</t>
  </si>
  <si>
    <t>Tabuľka č. 7</t>
  </si>
  <si>
    <t>Výnosy verejnej vysokej školy zo školného a z poplatkov spojených so štúdiom  
v rokoch 2011 a 2012 (v Eur)</t>
  </si>
  <si>
    <r>
      <t xml:space="preserve">Tabuľka č.7: </t>
    </r>
    <r>
      <rPr>
        <b/>
        <sz val="12"/>
        <rFont val="Times New Roman"/>
        <family val="1"/>
      </rPr>
      <t>Výnosy verejnej vysokej školy zo školného a z poplatkov spojených so štúdiom</t>
    </r>
    <r>
      <rPr>
        <sz val="12"/>
        <rFont val="Times New Roman"/>
        <family val="1"/>
      </rPr>
      <t xml:space="preserve">  
v rokoch 2011 a 2012 (v Eur)</t>
    </r>
  </si>
  <si>
    <t>- za prekročenie štandardnej dĺžky štúdia a súbežné štúdium (§ 92 ods. 5 a 6 zákona)</t>
  </si>
  <si>
    <t xml:space="preserve">- od cudzincov (§ 92 ods. 9 zákona) </t>
  </si>
  <si>
    <t xml:space="preserve">- výnosy zo školného za  štúdium v externej forme štúdia (§92 ods. 4) zákona </t>
  </si>
  <si>
    <t xml:space="preserve">- za vydanie diplomu za rigorózne konanie (§ 92 ods. 12 zákona) </t>
  </si>
  <si>
    <t xml:space="preserve">- za vydanie dokladov o štúdiu a ich kópií (§ 92 ods. 13 zákona) </t>
  </si>
  <si>
    <r>
      <t>Dotácia poskytnutá z MŠVVaŠ SR</t>
    </r>
    <r>
      <rPr>
        <sz val="12"/>
        <rFont val="Times New Roman"/>
        <family val="1"/>
      </rPr>
      <t xml:space="preserve">  [R2+R3+R4]</t>
    </r>
  </si>
  <si>
    <t xml:space="preserve">   Iná dotácia </t>
  </si>
  <si>
    <t xml:space="preserve">- za prijímacie konanie (§ 92 ods. 10 zákona) </t>
  </si>
  <si>
    <t xml:space="preserve">- za rigorózne konanie (§ 92 ods. 11 zákona) </t>
  </si>
  <si>
    <t>T7_V1</t>
  </si>
  <si>
    <t>Tabuľka č. 6: Motivačné štipendiá  v rokoch 2011 a 2012 
(v zmysle § 96  zákona ) (v Eur)</t>
  </si>
  <si>
    <r>
      <t xml:space="preserve">Tabuľka č. 5: Štipendiá z vlastných zdrojov podľa § 97 zákona v rokoch 2011 a 2012  </t>
    </r>
    <r>
      <rPr>
        <sz val="14"/>
        <color indexed="8"/>
        <rFont val="Times New Roman"/>
        <family val="1"/>
      </rPr>
      <t>(v Eur)</t>
    </r>
  </si>
  <si>
    <t xml:space="preserve">Nevyčerpaná dotácia (+) / nedoplatok dotácie (-) k 31. 12. predchádzajúceho roka  [R4_SC = R6_SA]                         </t>
  </si>
  <si>
    <r>
      <t xml:space="preserve">Počet študentov poberajúcich sociálne štipendiá </t>
    </r>
    <r>
      <rPr>
        <b/>
        <vertAlign val="superscript"/>
        <sz val="12"/>
        <rFont val="Times New Roman"/>
        <family val="1"/>
      </rPr>
      <t xml:space="preserve"> 2)</t>
    </r>
  </si>
  <si>
    <t>Denné  štúdium</t>
  </si>
  <si>
    <t>Tel. kontakt: 045/2901206</t>
  </si>
  <si>
    <t xml:space="preserve">Schválil:  prof. PhDr. Zuzana Martináková, PhD. </t>
  </si>
  <si>
    <t xml:space="preserve">Vypracoval: Mgr. Jana Valašťanová </t>
  </si>
  <si>
    <t xml:space="preserve"> Vypracoval: Mgr. Valašťanová </t>
  </si>
  <si>
    <t xml:space="preserve"> Tel. kontakt: 045/2901206</t>
  </si>
  <si>
    <t xml:space="preserve"> Schválil: prof. PhDr. Zuzana Martináková, PhD. </t>
  </si>
  <si>
    <t xml:space="preserve">Názov súkromnej vysokej školy:  Hudobná a umelecká akadémia Jána Albrechta - Banská Štiavnica, s.r.o., odborná vysoká škola </t>
  </si>
  <si>
    <t>Tabuľka č.7: Výnosy súkromnej vysokej školy zo školného a z poplatkov spojených so štúdiom  
v rokoch 2011 a 2012 (v Eur)</t>
  </si>
  <si>
    <t>Tel. kontakt: 0907113878</t>
  </si>
  <si>
    <t>Vypracoval: Mgr. Andrea Martináková</t>
  </si>
  <si>
    <t>Vypracoval:  Mgr. Andrea Martináková</t>
  </si>
  <si>
    <t>Schválil: Prof. Zuzana Martináková</t>
  </si>
  <si>
    <t>Schválil: prof. PhDr. Zuzana Martináková, PhD.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</si>
</sst>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#,##0.000"/>
    <numFmt numFmtId="179" formatCode="#,##0.0"/>
    <numFmt numFmtId="180" formatCode="0.0000"/>
    <numFmt numFmtId="181" formatCode="0.000"/>
    <numFmt numFmtId="182" formatCode="0.0"/>
    <numFmt numFmtId="183" formatCode="0.0000E+00"/>
    <numFmt numFmtId="184" formatCode="0.000E+00"/>
    <numFmt numFmtId="185" formatCode="0.0E+00"/>
    <numFmt numFmtId="186" formatCode="0E+00"/>
    <numFmt numFmtId="187" formatCode="#,##0.00\ &quot;SKK&quot;"/>
    <numFmt numFmtId="188" formatCode="#,##0.00\ &quot;SKK&quot;;\-\ #,##0.00\ &quot;SKK&quot;"/>
    <numFmt numFmtId="189" formatCode="#,##0\ &quot;SKK&quot;"/>
    <numFmt numFmtId="190" formatCode="#,##0\ &quot;SKK&quot;;\-\ #,##0\ &quot;SKK&quot;"/>
    <numFmt numFmtId="191" formatCode="_-* #,##0.0\ &quot;Sk&quot;_-;\-* #,##0.0\ &quot;Sk&quot;_-;_-* &quot;-&quot;??\ &quot;Sk&quot;_-;_-@_-"/>
    <numFmt numFmtId="192" formatCode="_-* #,##0\ &quot;Sk&quot;_-;\-* #,##0\ &quot;Sk&quot;_-;_-* &quot;-&quot;??\ &quot;Sk&quot;_-;_-@_-"/>
    <numFmt numFmtId="193" formatCode="#,##0.0000"/>
    <numFmt numFmtId="194" formatCode="#,##0.00000"/>
    <numFmt numFmtId="195" formatCode="0.00000"/>
    <numFmt numFmtId="196" formatCode="#,##0_ ;\-#,##0\ "/>
    <numFmt numFmtId="197" formatCode="#,###.00"/>
    <numFmt numFmtId="198" formatCode="_-* #,##0\ _S_k_-;\-* #,##0\ _S_k_-;_-* &quot;-&quot;??\ _S_k_-;_-@_-"/>
    <numFmt numFmtId="199" formatCode="_-* #,##0.000\ _S_k_-;\-* #,##0.000\ _S_k_-;_-* &quot;-&quot;???\ _S_k_-;_-@_-"/>
    <numFmt numFmtId="200" formatCode="#,##0\ &quot;Kč&quot;;\-#,##0\ &quot;Kč&quot;"/>
    <numFmt numFmtId="201" formatCode="#,##0\ &quot;Kč&quot;;[Red]\-#,##0\ &quot;Kč&quot;"/>
    <numFmt numFmtId="202" formatCode="#,##0.00\ &quot;Kč&quot;;\-#,##0.00\ &quot;Kč&quot;"/>
    <numFmt numFmtId="203" formatCode="#,##0.00\ &quot;Kč&quot;;[Red]\-#,##0.00\ &quot;Kč&quot;"/>
    <numFmt numFmtId="204" formatCode="_-* #,##0\ &quot;Kč&quot;_-;\-* #,##0\ &quot;Kč&quot;_-;_-* &quot;-&quot;\ &quot;Kč&quot;_-;_-@_-"/>
    <numFmt numFmtId="205" formatCode="_-* #,##0\ _K_č_-;\-* #,##0\ _K_č_-;_-* &quot;-&quot;\ _K_č_-;_-@_-"/>
    <numFmt numFmtId="206" formatCode="_-* #,##0.00\ &quot;Kč&quot;_-;\-* #,##0.00\ &quot;Kč&quot;_-;_-* &quot;-&quot;??\ &quot;Kč&quot;_-;_-@_-"/>
    <numFmt numFmtId="207" formatCode="_-* #,##0.00\ _K_č_-;\-* #,##0.00\ _K_č_-;_-* &quot;-&quot;??\ _K_č_-;_-@_-"/>
    <numFmt numFmtId="208" formatCode="_-* #,##0.0\ _S_k_-;\-* #,##0.0\ _S_k_-;_-* &quot;-&quot;??\ _S_k_-;_-@_-"/>
    <numFmt numFmtId="209" formatCode="0.00_ ;\-0.00\ "/>
    <numFmt numFmtId="210" formatCode="0.000000"/>
    <numFmt numFmtId="211" formatCode="0.0000000"/>
    <numFmt numFmtId="212" formatCode="0.00000000"/>
    <numFmt numFmtId="213" formatCode="0.000000000"/>
    <numFmt numFmtId="214" formatCode="0.0000000000"/>
    <numFmt numFmtId="215" formatCode="0.00000000000"/>
    <numFmt numFmtId="216" formatCode="000\ 00"/>
    <numFmt numFmtId="217" formatCode="#,##0_ ;[Red]\-#,##0\ "/>
    <numFmt numFmtId="218" formatCode="#,##0.000_ ;[Red]\-#,##0.000\ "/>
  </numFmts>
  <fonts count="6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vertAlign val="superscript"/>
      <sz val="12"/>
      <color indexed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1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7" borderId="0" applyNumberFormat="0" applyBorder="0" applyAlignment="0" applyProtection="0"/>
    <xf numFmtId="0" fontId="39" fillId="9" borderId="0" applyNumberFormat="0" applyBorder="0" applyAlignment="0" applyProtection="0"/>
    <xf numFmtId="0" fontId="36" fillId="3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9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40" borderId="5" applyNumberFormat="0" applyAlignment="0" applyProtection="0"/>
    <xf numFmtId="0" fontId="35" fillId="13" borderId="1" applyNumberFormat="0" applyAlignment="0" applyProtection="0"/>
    <xf numFmtId="0" fontId="49" fillId="41" borderId="6" applyNumberFormat="0" applyAlignment="0" applyProtection="0"/>
    <xf numFmtId="0" fontId="31" fillId="0" borderId="7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30" fillId="42" borderId="0" applyNumberFormat="0" applyBorder="0" applyAlignment="0" applyProtection="0"/>
    <xf numFmtId="0" fontId="53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2" fillId="44" borderId="11" applyNumberFormat="0" applyFont="0" applyAlignment="0" applyProtection="0"/>
    <xf numFmtId="0" fontId="37" fillId="38" borderId="12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5" borderId="13" applyNumberFormat="0" applyFont="0" applyAlignment="0" applyProtection="0"/>
    <xf numFmtId="0" fontId="54" fillId="0" borderId="14" applyNumberFormat="0" applyFill="0" applyAlignment="0" applyProtection="0"/>
    <xf numFmtId="4" fontId="9" fillId="42" borderId="15" applyNumberFormat="0" applyProtection="0">
      <alignment vertical="center"/>
    </xf>
    <xf numFmtId="4" fontId="10" fillId="42" borderId="15" applyNumberFormat="0" applyProtection="0">
      <alignment vertical="center"/>
    </xf>
    <xf numFmtId="4" fontId="9" fillId="42" borderId="15" applyNumberFormat="0" applyProtection="0">
      <alignment horizontal="left" vertical="center" indent="1"/>
    </xf>
    <xf numFmtId="0" fontId="9" fillId="42" borderId="15" applyNumberFormat="0" applyProtection="0">
      <alignment horizontal="left" vertical="top" indent="1"/>
    </xf>
    <xf numFmtId="4" fontId="11" fillId="9" borderId="15" applyNumberFormat="0" applyProtection="0">
      <alignment horizontal="right" vertical="center"/>
    </xf>
    <xf numFmtId="4" fontId="11" fillId="21" borderId="15" applyNumberFormat="0" applyProtection="0">
      <alignment horizontal="right" vertical="center"/>
    </xf>
    <xf numFmtId="4" fontId="11" fillId="35" borderId="15" applyNumberFormat="0" applyProtection="0">
      <alignment horizontal="right" vertical="center"/>
    </xf>
    <xf numFmtId="4" fontId="11" fillId="23" borderId="15" applyNumberFormat="0" applyProtection="0">
      <alignment horizontal="right" vertical="center"/>
    </xf>
    <xf numFmtId="4" fontId="11" fillId="33" borderId="15" applyNumberFormat="0" applyProtection="0">
      <alignment horizontal="right" vertical="center"/>
    </xf>
    <xf numFmtId="4" fontId="11" fillId="37" borderId="15" applyNumberFormat="0" applyProtection="0">
      <alignment horizontal="right" vertical="center"/>
    </xf>
    <xf numFmtId="4" fontId="11" fillId="36" borderId="15" applyNumberFormat="0" applyProtection="0">
      <alignment horizontal="right" vertical="center"/>
    </xf>
    <xf numFmtId="4" fontId="11" fillId="46" borderId="15" applyNumberFormat="0" applyProtection="0">
      <alignment horizontal="right" vertical="center"/>
    </xf>
    <xf numFmtId="4" fontId="11" fillId="22" borderId="15" applyNumberFormat="0" applyProtection="0">
      <alignment horizontal="right" vertical="center"/>
    </xf>
    <xf numFmtId="4" fontId="9" fillId="47" borderId="16" applyNumberFormat="0" applyProtection="0">
      <alignment horizontal="left" vertical="center" indent="1"/>
    </xf>
    <xf numFmtId="4" fontId="11" fillId="48" borderId="0" applyNumberFormat="0" applyProtection="0">
      <alignment horizontal="left" vertical="center" indent="1"/>
    </xf>
    <xf numFmtId="4" fontId="12" fillId="49" borderId="0" applyNumberFormat="0" applyProtection="0">
      <alignment horizontal="left" vertical="center" indent="1"/>
    </xf>
    <xf numFmtId="4" fontId="11" fillId="50" borderId="15" applyNumberFormat="0" applyProtection="0">
      <alignment horizontal="right" vertical="center"/>
    </xf>
    <xf numFmtId="4" fontId="11" fillId="48" borderId="0" applyNumberFormat="0" applyProtection="0">
      <alignment horizontal="left" vertical="center" indent="1"/>
    </xf>
    <xf numFmtId="4" fontId="11" fillId="50" borderId="0" applyNumberFormat="0" applyProtection="0">
      <alignment horizontal="left" vertical="center" indent="1"/>
    </xf>
    <xf numFmtId="0" fontId="0" fillId="49" borderId="15" applyNumberFormat="0" applyProtection="0">
      <alignment horizontal="left" vertical="center" indent="1"/>
    </xf>
    <xf numFmtId="0" fontId="0" fillId="49" borderId="15" applyNumberFormat="0" applyProtection="0">
      <alignment horizontal="left" vertical="top" indent="1"/>
    </xf>
    <xf numFmtId="0" fontId="0" fillId="50" borderId="15" applyNumberFormat="0" applyProtection="0">
      <alignment horizontal="left" vertical="center" indent="1"/>
    </xf>
    <xf numFmtId="0" fontId="0" fillId="50" borderId="15" applyNumberFormat="0" applyProtection="0">
      <alignment horizontal="left" vertical="top" indent="1"/>
    </xf>
    <xf numFmtId="0" fontId="0" fillId="20" borderId="15" applyNumberFormat="0" applyProtection="0">
      <alignment horizontal="left" vertical="center" indent="1"/>
    </xf>
    <xf numFmtId="0" fontId="0" fillId="20" borderId="15" applyNumberFormat="0" applyProtection="0">
      <alignment horizontal="left" vertical="top" indent="1"/>
    </xf>
    <xf numFmtId="0" fontId="0" fillId="48" borderId="15" applyNumberFormat="0" applyProtection="0">
      <alignment horizontal="left" vertical="center" indent="1"/>
    </xf>
    <xf numFmtId="0" fontId="0" fillId="48" borderId="15" applyNumberFormat="0" applyProtection="0">
      <alignment horizontal="left" vertical="top" indent="1"/>
    </xf>
    <xf numFmtId="4" fontId="9" fillId="50" borderId="0" applyNumberFormat="0" applyProtection="0">
      <alignment horizontal="left" vertical="center" indent="1"/>
    </xf>
    <xf numFmtId="4" fontId="11" fillId="44" borderId="15" applyNumberFormat="0" applyProtection="0">
      <alignment vertical="center"/>
    </xf>
    <xf numFmtId="4" fontId="13" fillId="44" borderId="15" applyNumberFormat="0" applyProtection="0">
      <alignment vertical="center"/>
    </xf>
    <xf numFmtId="4" fontId="11" fillId="44" borderId="15" applyNumberFormat="0" applyProtection="0">
      <alignment horizontal="left" vertical="center" indent="1"/>
    </xf>
    <xf numFmtId="0" fontId="11" fillId="44" borderId="15" applyNumberFormat="0" applyProtection="0">
      <alignment horizontal="left" vertical="top" indent="1"/>
    </xf>
    <xf numFmtId="4" fontId="11" fillId="48" borderId="15" applyNumberFormat="0" applyProtection="0">
      <alignment horizontal="right" vertical="center"/>
    </xf>
    <xf numFmtId="4" fontId="13" fillId="48" borderId="15" applyNumberFormat="0" applyProtection="0">
      <alignment horizontal="right" vertical="center"/>
    </xf>
    <xf numFmtId="4" fontId="11" fillId="50" borderId="15" applyNumberFormat="0" applyProtection="0">
      <alignment horizontal="left" vertical="center" indent="1"/>
    </xf>
    <xf numFmtId="0" fontId="11" fillId="50" borderId="15" applyNumberFormat="0" applyProtection="0">
      <alignment horizontal="left" vertical="top" indent="1"/>
    </xf>
    <xf numFmtId="4" fontId="14" fillId="51" borderId="0" applyNumberFormat="0" applyProtection="0">
      <alignment horizontal="left" vertical="center" indent="1"/>
    </xf>
    <xf numFmtId="4" fontId="15" fillId="48" borderId="15" applyNumberFormat="0" applyProtection="0">
      <alignment horizontal="right" vertical="center"/>
    </xf>
    <xf numFmtId="0" fontId="55" fillId="0" borderId="17" applyNumberFormat="0" applyFill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58" fillId="52" borderId="19" applyNumberFormat="0" applyAlignment="0" applyProtection="0"/>
    <xf numFmtId="0" fontId="59" fillId="53" borderId="19" applyNumberFormat="0" applyAlignment="0" applyProtection="0"/>
    <xf numFmtId="0" fontId="60" fillId="53" borderId="20" applyNumberFormat="0" applyAlignment="0" applyProtection="0"/>
    <xf numFmtId="0" fontId="6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2" fillId="54" borderId="0" applyNumberFormat="0" applyBorder="0" applyAlignment="0" applyProtection="0"/>
    <xf numFmtId="0" fontId="47" fillId="55" borderId="0" applyNumberFormat="0" applyBorder="0" applyAlignment="0" applyProtection="0"/>
    <xf numFmtId="0" fontId="47" fillId="56" borderId="0" applyNumberFormat="0" applyBorder="0" applyAlignment="0" applyProtection="0"/>
    <xf numFmtId="0" fontId="47" fillId="57" borderId="0" applyNumberFormat="0" applyBorder="0" applyAlignment="0" applyProtection="0"/>
    <xf numFmtId="0" fontId="47" fillId="58" borderId="0" applyNumberFormat="0" applyBorder="0" applyAlignment="0" applyProtection="0"/>
    <xf numFmtId="0" fontId="47" fillId="59" borderId="0" applyNumberFormat="0" applyBorder="0" applyAlignment="0" applyProtection="0"/>
    <xf numFmtId="0" fontId="47" fillId="60" borderId="0" applyNumberFormat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 wrapText="1" indent="1"/>
    </xf>
    <xf numFmtId="3" fontId="2" fillId="10" borderId="22" xfId="0" applyNumberFormat="1" applyFont="1" applyFill="1" applyBorder="1" applyAlignment="1">
      <alignment horizontal="right" vertical="center" wrapText="1" indent="1"/>
    </xf>
    <xf numFmtId="49" fontId="1" fillId="0" borderId="21" xfId="0" applyNumberFormat="1" applyFont="1" applyBorder="1" applyAlignment="1">
      <alignment horizontal="left" vertical="top" wrapText="1" indent="1"/>
    </xf>
    <xf numFmtId="49" fontId="2" fillId="0" borderId="21" xfId="0" applyNumberFormat="1" applyFont="1" applyBorder="1" applyAlignment="1">
      <alignment horizontal="left" vertical="top" wrapText="1" indent="1"/>
    </xf>
    <xf numFmtId="49" fontId="1" fillId="0" borderId="25" xfId="0" applyNumberFormat="1" applyFont="1" applyFill="1" applyBorder="1" applyAlignment="1">
      <alignment horizontal="left" vertical="top" wrapText="1" indent="1"/>
    </xf>
    <xf numFmtId="49" fontId="2" fillId="0" borderId="0" xfId="0" applyNumberFormat="1" applyFont="1" applyAlignment="1">
      <alignment horizontal="left" indent="1"/>
    </xf>
    <xf numFmtId="3" fontId="1" fillId="42" borderId="21" xfId="0" applyNumberFormat="1" applyFont="1" applyFill="1" applyBorder="1" applyAlignment="1">
      <alignment horizontal="right" vertical="center" wrapText="1" indent="1"/>
    </xf>
    <xf numFmtId="49" fontId="2" fillId="0" borderId="21" xfId="0" applyNumberFormat="1" applyFont="1" applyBorder="1" applyAlignment="1">
      <alignment horizontal="left" vertical="top" wrapText="1" indent="1"/>
    </xf>
    <xf numFmtId="49" fontId="1" fillId="0" borderId="21" xfId="0" applyNumberFormat="1" applyFont="1" applyBorder="1" applyAlignment="1">
      <alignment horizontal="left" vertical="top" wrapText="1" indent="1"/>
    </xf>
    <xf numFmtId="0" fontId="1" fillId="0" borderId="21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 horizontal="left" vertical="center" wrapText="1" indent="1"/>
    </xf>
    <xf numFmtId="49" fontId="2" fillId="0" borderId="0" xfId="0" applyNumberFormat="1" applyFont="1" applyAlignment="1">
      <alignment vertical="center" wrapText="1"/>
    </xf>
    <xf numFmtId="0" fontId="2" fillId="0" borderId="22" xfId="0" applyFont="1" applyFill="1" applyBorder="1" applyAlignment="1">
      <alignment horizontal="left" vertical="center" wrapText="1" inden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 indent="1"/>
    </xf>
    <xf numFmtId="3" fontId="1" fillId="42" borderId="28" xfId="0" applyNumberFormat="1" applyFont="1" applyFill="1" applyBorder="1" applyAlignment="1">
      <alignment horizontal="right" vertical="center" wrapText="1" indent="1"/>
    </xf>
    <xf numFmtId="0" fontId="1" fillId="0" borderId="25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center" vertical="center"/>
    </xf>
    <xf numFmtId="3" fontId="2" fillId="10" borderId="30" xfId="0" applyNumberFormat="1" applyFont="1" applyFill="1" applyBorder="1" applyAlignment="1">
      <alignment horizontal="right" vertical="center" wrapText="1" indent="1"/>
    </xf>
    <xf numFmtId="0" fontId="1" fillId="0" borderId="21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1" fillId="0" borderId="35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10" borderId="35" xfId="0" applyFont="1" applyFill="1" applyBorder="1" applyAlignment="1">
      <alignment horizontal="right" vertical="center" wrapText="1" indent="1"/>
    </xf>
    <xf numFmtId="0" fontId="2" fillId="0" borderId="21" xfId="0" applyFont="1" applyBorder="1" applyAlignment="1">
      <alignment horizontal="center" vertical="center" wrapText="1"/>
    </xf>
    <xf numFmtId="1" fontId="1" fillId="10" borderId="21" xfId="0" applyNumberFormat="1" applyFont="1" applyFill="1" applyBorder="1" applyAlignment="1">
      <alignment horizontal="right" vertical="center" wrapText="1" indent="1"/>
    </xf>
    <xf numFmtId="1" fontId="1" fillId="10" borderId="22" xfId="0" applyNumberFormat="1" applyFont="1" applyFill="1" applyBorder="1" applyAlignment="1">
      <alignment horizontal="right" vertical="center" wrapText="1" indent="1"/>
    </xf>
    <xf numFmtId="1" fontId="1" fillId="42" borderId="36" xfId="0" applyNumberFormat="1" applyFont="1" applyFill="1" applyBorder="1" applyAlignment="1">
      <alignment horizontal="right" vertical="center" wrapText="1" indent="1"/>
    </xf>
    <xf numFmtId="0" fontId="1" fillId="42" borderId="35" xfId="0" applyFont="1" applyFill="1" applyBorder="1" applyAlignment="1">
      <alignment horizontal="right" vertical="center" wrapText="1" indent="1"/>
    </xf>
    <xf numFmtId="0" fontId="1" fillId="42" borderId="36" xfId="0" applyFont="1" applyFill="1" applyBorder="1" applyAlignment="1">
      <alignment horizontal="right" vertical="center" wrapText="1" indent="1"/>
    </xf>
    <xf numFmtId="0" fontId="1" fillId="42" borderId="37" xfId="0" applyFont="1" applyFill="1" applyBorder="1" applyAlignment="1">
      <alignment horizontal="right" vertical="center" wrapText="1" indent="1"/>
    </xf>
    <xf numFmtId="0" fontId="2" fillId="0" borderId="25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49" fontId="7" fillId="0" borderId="0" xfId="0" applyNumberFormat="1" applyFont="1" applyFill="1" applyBorder="1" applyAlignment="1">
      <alignment vertical="center" wrapText="1"/>
    </xf>
    <xf numFmtId="49" fontId="1" fillId="0" borderId="25" xfId="0" applyNumberFormat="1" applyFont="1" applyBorder="1" applyAlignment="1">
      <alignment horizontal="left" vertical="center" wrapText="1" indent="1"/>
    </xf>
    <xf numFmtId="3" fontId="2" fillId="10" borderId="38" xfId="0" applyNumberFormat="1" applyFont="1" applyFill="1" applyBorder="1" applyAlignment="1">
      <alignment horizontal="right" vertical="center" wrapText="1" indent="1"/>
    </xf>
    <xf numFmtId="0" fontId="2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 indent="1"/>
    </xf>
    <xf numFmtId="3" fontId="2" fillId="10" borderId="25" xfId="0" applyNumberFormat="1" applyFont="1" applyFill="1" applyBorder="1" applyAlignment="1">
      <alignment horizontal="right" vertical="center" wrapText="1" indent="1"/>
    </xf>
    <xf numFmtId="0" fontId="1" fillId="0" borderId="0" xfId="0" applyFont="1" applyBorder="1" applyAlignment="1">
      <alignment horizontal="left" vertical="center" wrapText="1" indent="1"/>
    </xf>
    <xf numFmtId="49" fontId="19" fillId="0" borderId="0" xfId="0" applyNumberFormat="1" applyFont="1" applyAlignment="1">
      <alignment/>
    </xf>
    <xf numFmtId="49" fontId="1" fillId="0" borderId="38" xfId="0" applyNumberFormat="1" applyFont="1" applyBorder="1" applyAlignment="1">
      <alignment horizontal="left" vertical="top" wrapText="1" indent="1"/>
    </xf>
    <xf numFmtId="3" fontId="2" fillId="0" borderId="30" xfId="0" applyNumberFormat="1" applyFont="1" applyFill="1" applyBorder="1" applyAlignment="1">
      <alignment horizontal="right" vertical="center" wrapText="1" indent="1"/>
    </xf>
    <xf numFmtId="49" fontId="1" fillId="0" borderId="41" xfId="0" applyNumberFormat="1" applyFont="1" applyBorder="1" applyAlignment="1">
      <alignment horizontal="left" vertical="top" wrapText="1" indent="1"/>
    </xf>
    <xf numFmtId="3" fontId="1" fillId="42" borderId="30" xfId="0" applyNumberFormat="1" applyFont="1" applyFill="1" applyBorder="1" applyAlignment="1">
      <alignment horizontal="right" vertical="center" wrapText="1" indent="1"/>
    </xf>
    <xf numFmtId="3" fontId="1" fillId="10" borderId="22" xfId="0" applyNumberFormat="1" applyFont="1" applyFill="1" applyBorder="1" applyAlignment="1">
      <alignment horizontal="right" vertical="center" wrapText="1" indent="1"/>
    </xf>
    <xf numFmtId="3" fontId="1" fillId="10" borderId="33" xfId="0" applyNumberFormat="1" applyFont="1" applyFill="1" applyBorder="1" applyAlignment="1">
      <alignment horizontal="right" vertical="center" wrapText="1" indent="1"/>
    </xf>
    <xf numFmtId="0" fontId="2" fillId="0" borderId="0" xfId="0" applyFont="1" applyBorder="1" applyAlignment="1">
      <alignment horizontal="center" vertical="center"/>
    </xf>
    <xf numFmtId="3" fontId="1" fillId="10" borderId="35" xfId="0" applyNumberFormat="1" applyFont="1" applyFill="1" applyBorder="1" applyAlignment="1">
      <alignment horizontal="right" vertical="center" wrapText="1" indent="1"/>
    </xf>
    <xf numFmtId="3" fontId="1" fillId="10" borderId="36" xfId="0" applyNumberFormat="1" applyFont="1" applyFill="1" applyBorder="1" applyAlignment="1">
      <alignment horizontal="right" vertical="center" wrapText="1" indent="1"/>
    </xf>
    <xf numFmtId="0" fontId="2" fillId="0" borderId="0" xfId="83" applyFont="1">
      <alignment/>
      <protection/>
    </xf>
    <xf numFmtId="0" fontId="1" fillId="0" borderId="29" xfId="83" applyFont="1" applyBorder="1" applyAlignment="1">
      <alignment horizontal="center" vertical="center" wrapText="1"/>
      <protection/>
    </xf>
    <xf numFmtId="49" fontId="1" fillId="0" borderId="38" xfId="83" applyNumberFormat="1" applyFont="1" applyBorder="1" applyAlignment="1">
      <alignment horizontal="left" vertical="center" wrapText="1" indent="1"/>
      <protection/>
    </xf>
    <xf numFmtId="0" fontId="3" fillId="0" borderId="30" xfId="83" applyFont="1" applyBorder="1" applyAlignment="1">
      <alignment horizontal="center" vertical="center"/>
      <protection/>
    </xf>
    <xf numFmtId="0" fontId="1" fillId="0" borderId="0" xfId="83" applyFont="1">
      <alignment/>
      <protection/>
    </xf>
    <xf numFmtId="0" fontId="2" fillId="0" borderId="23" xfId="83" applyFont="1" applyBorder="1" applyAlignment="1">
      <alignment horizontal="center" vertical="center"/>
      <protection/>
    </xf>
    <xf numFmtId="49" fontId="1" fillId="0" borderId="21" xfId="83" applyNumberFormat="1" applyFont="1" applyBorder="1" applyAlignment="1">
      <alignment horizontal="left" vertical="top" wrapText="1" indent="1"/>
      <protection/>
    </xf>
    <xf numFmtId="3" fontId="1" fillId="42" borderId="22" xfId="83" applyNumberFormat="1" applyFont="1" applyFill="1" applyBorder="1" applyAlignment="1">
      <alignment horizontal="right" vertical="center" wrapText="1" indent="1"/>
      <protection/>
    </xf>
    <xf numFmtId="49" fontId="2" fillId="0" borderId="21" xfId="83" applyNumberFormat="1" applyFont="1" applyBorder="1" applyAlignment="1">
      <alignment horizontal="left" vertical="top" wrapText="1" indent="1"/>
      <protection/>
    </xf>
    <xf numFmtId="3" fontId="1" fillId="10" borderId="22" xfId="83" applyNumberFormat="1" applyFont="1" applyFill="1" applyBorder="1" applyAlignment="1">
      <alignment horizontal="right" vertical="center" wrapText="1" indent="1"/>
      <protection/>
    </xf>
    <xf numFmtId="3" fontId="1" fillId="61" borderId="22" xfId="83" applyNumberFormat="1" applyFont="1" applyFill="1" applyBorder="1" applyAlignment="1">
      <alignment horizontal="right" vertical="center" wrapText="1" indent="1"/>
      <protection/>
    </xf>
    <xf numFmtId="49" fontId="2" fillId="0" borderId="21" xfId="83" applyNumberFormat="1" applyFont="1" applyBorder="1" applyAlignment="1">
      <alignment horizontal="left" vertical="top" wrapText="1" indent="1"/>
      <protection/>
    </xf>
    <xf numFmtId="3" fontId="2" fillId="10" borderId="22" xfId="83" applyNumberFormat="1" applyFont="1" applyFill="1" applyBorder="1" applyAlignment="1">
      <alignment horizontal="right" vertical="center" wrapText="1" indent="1"/>
      <protection/>
    </xf>
    <xf numFmtId="49" fontId="1" fillId="0" borderId="21" xfId="83" applyNumberFormat="1" applyFont="1" applyBorder="1" applyAlignment="1">
      <alignment horizontal="left" vertical="top" wrapText="1" indent="1"/>
      <protection/>
    </xf>
    <xf numFmtId="3" fontId="2" fillId="61" borderId="22" xfId="83" applyNumberFormat="1" applyFont="1" applyFill="1" applyBorder="1" applyAlignment="1">
      <alignment horizontal="right" vertical="center" wrapText="1" indent="1"/>
      <protection/>
    </xf>
    <xf numFmtId="49" fontId="2" fillId="0" borderId="21" xfId="83" applyNumberFormat="1" applyFont="1" applyFill="1" applyBorder="1" applyAlignment="1">
      <alignment horizontal="left" vertical="top" wrapText="1" indent="1"/>
      <protection/>
    </xf>
    <xf numFmtId="3" fontId="1" fillId="0" borderId="22" xfId="83" applyNumberFormat="1" applyFont="1" applyFill="1" applyBorder="1" applyAlignment="1">
      <alignment horizontal="right" vertical="center" wrapText="1" indent="1"/>
      <protection/>
    </xf>
    <xf numFmtId="49" fontId="2" fillId="0" borderId="21" xfId="83" applyNumberFormat="1" applyFont="1" applyFill="1" applyBorder="1" applyAlignment="1">
      <alignment horizontal="left" vertical="top" wrapText="1" indent="1"/>
      <protection/>
    </xf>
    <xf numFmtId="49" fontId="1" fillId="0" borderId="21" xfId="83" applyNumberFormat="1" applyFont="1" applyFill="1" applyBorder="1" applyAlignment="1">
      <alignment horizontal="left" vertical="top" wrapText="1" indent="1"/>
      <protection/>
    </xf>
    <xf numFmtId="3" fontId="2" fillId="0" borderId="22" xfId="83" applyNumberFormat="1" applyFont="1" applyFill="1" applyBorder="1" applyAlignment="1">
      <alignment horizontal="right" vertical="center" wrapText="1" indent="1"/>
      <protection/>
    </xf>
    <xf numFmtId="49" fontId="1" fillId="0" borderId="25" xfId="83" applyNumberFormat="1" applyFont="1" applyFill="1" applyBorder="1" applyAlignment="1">
      <alignment horizontal="left" vertical="top" wrapText="1" indent="1"/>
      <protection/>
    </xf>
    <xf numFmtId="3" fontId="1" fillId="42" borderId="28" xfId="83" applyNumberFormat="1" applyFont="1" applyFill="1" applyBorder="1" applyAlignment="1">
      <alignment horizontal="right" vertical="center" wrapText="1" indent="1"/>
      <protection/>
    </xf>
    <xf numFmtId="0" fontId="2" fillId="0" borderId="42" xfId="83" applyFont="1" applyBorder="1" applyAlignment="1">
      <alignment horizontal="center" vertical="center"/>
      <protection/>
    </xf>
    <xf numFmtId="49" fontId="2" fillId="0" borderId="0" xfId="83" applyNumberFormat="1" applyFont="1" applyAlignment="1">
      <alignment horizontal="left" indent="1"/>
      <protection/>
    </xf>
    <xf numFmtId="0" fontId="2" fillId="0" borderId="0" xfId="83" applyFont="1" applyAlignment="1">
      <alignment horizontal="center" vertical="center"/>
      <protection/>
    </xf>
    <xf numFmtId="0" fontId="2" fillId="0" borderId="0" xfId="83" applyFont="1" applyAlignment="1">
      <alignment vertical="center" wrapText="1"/>
      <protection/>
    </xf>
    <xf numFmtId="0" fontId="1" fillId="0" borderId="21" xfId="83" applyFont="1" applyBorder="1" applyAlignment="1">
      <alignment horizontal="center" vertical="center" wrapText="1"/>
      <protection/>
    </xf>
    <xf numFmtId="0" fontId="1" fillId="0" borderId="22" xfId="83" applyFont="1" applyBorder="1" applyAlignment="1">
      <alignment horizontal="center" vertical="center" wrapText="1"/>
      <protection/>
    </xf>
    <xf numFmtId="0" fontId="2" fillId="0" borderId="23" xfId="83" applyFont="1" applyBorder="1" applyAlignment="1">
      <alignment horizontal="center" vertical="center" wrapText="1"/>
      <protection/>
    </xf>
    <xf numFmtId="49" fontId="1" fillId="0" borderId="21" xfId="83" applyNumberFormat="1" applyFont="1" applyBorder="1" applyAlignment="1">
      <alignment vertical="center" wrapText="1"/>
      <protection/>
    </xf>
    <xf numFmtId="0" fontId="1" fillId="0" borderId="21" xfId="83" applyFont="1" applyFill="1" applyBorder="1" applyAlignment="1">
      <alignment horizontal="center" vertical="center" wrapText="1"/>
      <protection/>
    </xf>
    <xf numFmtId="0" fontId="1" fillId="0" borderId="22" xfId="83" applyFont="1" applyFill="1" applyBorder="1" applyAlignment="1">
      <alignment horizontal="center" vertical="center" wrapText="1"/>
      <protection/>
    </xf>
    <xf numFmtId="49" fontId="1" fillId="0" borderId="21" xfId="83" applyNumberFormat="1" applyFont="1" applyBorder="1" applyAlignment="1">
      <alignment horizontal="left" vertical="center" wrapText="1" indent="1"/>
      <protection/>
    </xf>
    <xf numFmtId="0" fontId="1" fillId="42" borderId="21" xfId="83" applyFont="1" applyFill="1" applyBorder="1" applyAlignment="1">
      <alignment horizontal="right" vertical="center" wrapText="1" indent="1"/>
      <protection/>
    </xf>
    <xf numFmtId="0" fontId="1" fillId="42" borderId="22" xfId="83" applyFont="1" applyFill="1" applyBorder="1" applyAlignment="1">
      <alignment horizontal="right" vertical="center" wrapText="1" indent="1"/>
      <protection/>
    </xf>
    <xf numFmtId="49" fontId="2" fillId="0" borderId="21" xfId="83" applyNumberFormat="1" applyFont="1" applyBorder="1" applyAlignment="1">
      <alignment horizontal="left" vertical="center" wrapText="1" indent="1"/>
      <protection/>
    </xf>
    <xf numFmtId="0" fontId="2" fillId="10" borderId="21" xfId="83" applyFont="1" applyFill="1" applyBorder="1" applyAlignment="1">
      <alignment horizontal="right" vertical="center" wrapText="1" indent="1"/>
      <protection/>
    </xf>
    <xf numFmtId="0" fontId="2" fillId="10" borderId="21" xfId="83" applyFont="1" applyFill="1" applyBorder="1" applyAlignment="1">
      <alignment horizontal="center" vertical="center" wrapText="1"/>
      <protection/>
    </xf>
    <xf numFmtId="0" fontId="2" fillId="10" borderId="22" xfId="83" applyFont="1" applyFill="1" applyBorder="1" applyAlignment="1">
      <alignment horizontal="center" vertical="center" wrapText="1"/>
      <protection/>
    </xf>
    <xf numFmtId="0" fontId="2" fillId="10" borderId="22" xfId="83" applyFont="1" applyFill="1" applyBorder="1" applyAlignment="1">
      <alignment horizontal="right" vertical="center" wrapText="1" indent="1"/>
      <protection/>
    </xf>
    <xf numFmtId="0" fontId="2" fillId="0" borderId="43" xfId="83" applyFont="1" applyBorder="1" applyAlignment="1">
      <alignment horizontal="center" vertical="center" wrapText="1"/>
      <protection/>
    </xf>
    <xf numFmtId="49" fontId="2" fillId="0" borderId="41" xfId="83" applyNumberFormat="1" applyFont="1" applyBorder="1" applyAlignment="1">
      <alignment horizontal="left" vertical="center" wrapText="1" indent="1"/>
      <protection/>
    </xf>
    <xf numFmtId="0" fontId="2" fillId="10" borderId="41" xfId="83" applyFont="1" applyFill="1" applyBorder="1" applyAlignment="1">
      <alignment horizontal="right" vertical="center" wrapText="1" indent="1"/>
      <protection/>
    </xf>
    <xf numFmtId="0" fontId="2" fillId="10" borderId="33" xfId="83" applyFont="1" applyFill="1" applyBorder="1" applyAlignment="1">
      <alignment horizontal="right" vertical="center" wrapText="1" indent="1"/>
      <protection/>
    </xf>
    <xf numFmtId="0" fontId="2" fillId="0" borderId="24" xfId="83" applyFont="1" applyBorder="1" applyAlignment="1">
      <alignment horizontal="center" vertical="center" wrapText="1"/>
      <protection/>
    </xf>
    <xf numFmtId="0" fontId="1" fillId="0" borderId="25" xfId="83" applyFont="1" applyFill="1" applyBorder="1" applyAlignment="1">
      <alignment horizontal="left" vertical="center" wrapText="1" indent="1"/>
      <protection/>
    </xf>
    <xf numFmtId="0" fontId="1" fillId="0" borderId="25" xfId="83" applyFont="1" applyFill="1" applyBorder="1" applyAlignment="1">
      <alignment horizontal="center" vertical="center" wrapText="1"/>
      <protection/>
    </xf>
    <xf numFmtId="0" fontId="2" fillId="10" borderId="25" xfId="83" applyFont="1" applyFill="1" applyBorder="1" applyAlignment="1">
      <alignment horizontal="right" vertical="center" wrapText="1" indent="1"/>
      <protection/>
    </xf>
    <xf numFmtId="0" fontId="2" fillId="10" borderId="28" xfId="83" applyFont="1" applyFill="1" applyBorder="1" applyAlignment="1">
      <alignment horizontal="right" vertical="center" wrapText="1" indent="1"/>
      <protection/>
    </xf>
    <xf numFmtId="0" fontId="2" fillId="0" borderId="0" xfId="83" applyFont="1" applyFill="1" applyBorder="1" applyAlignment="1">
      <alignment horizontal="center" vertical="center" wrapText="1"/>
      <protection/>
    </xf>
    <xf numFmtId="0" fontId="1" fillId="0" borderId="0" xfId="83" applyFont="1" applyFill="1" applyBorder="1" applyAlignment="1">
      <alignment horizontal="left" vertical="center" wrapText="1" indent="1"/>
      <protection/>
    </xf>
    <xf numFmtId="0" fontId="1" fillId="0" borderId="0" xfId="83" applyFont="1" applyFill="1" applyBorder="1" applyAlignment="1">
      <alignment horizontal="center" vertical="center" wrapText="1"/>
      <protection/>
    </xf>
    <xf numFmtId="0" fontId="2" fillId="0" borderId="0" xfId="83" applyFont="1" applyFill="1" applyBorder="1" applyAlignment="1">
      <alignment horizontal="right" vertical="center" wrapText="1" indent="1"/>
      <protection/>
    </xf>
    <xf numFmtId="0" fontId="2" fillId="0" borderId="0" xfId="83" applyFont="1" applyFill="1" applyAlignment="1">
      <alignment vertical="center" wrapText="1"/>
      <protection/>
    </xf>
    <xf numFmtId="0" fontId="18" fillId="0" borderId="0" xfId="83" applyFont="1" applyAlignment="1">
      <alignment horizontal="left" vertical="center"/>
      <protection/>
    </xf>
    <xf numFmtId="49" fontId="7" fillId="0" borderId="0" xfId="83" applyNumberFormat="1" applyFont="1" applyFill="1" applyBorder="1" applyAlignment="1">
      <alignment vertical="center" wrapText="1"/>
      <protection/>
    </xf>
    <xf numFmtId="49" fontId="2" fillId="0" borderId="0" xfId="83" applyNumberFormat="1" applyFont="1" applyBorder="1" applyAlignment="1">
      <alignment vertical="center" wrapText="1"/>
      <protection/>
    </xf>
    <xf numFmtId="49" fontId="2" fillId="0" borderId="0" xfId="83" applyNumberFormat="1" applyFont="1" applyAlignment="1">
      <alignment vertical="center" wrapText="1"/>
      <protection/>
    </xf>
    <xf numFmtId="0" fontId="2" fillId="0" borderId="0" xfId="0" applyFont="1" applyAlignment="1">
      <alignment/>
    </xf>
    <xf numFmtId="0" fontId="20" fillId="0" borderId="0" xfId="69" applyFont="1" applyAlignment="1" applyProtection="1">
      <alignment/>
      <protection/>
    </xf>
    <xf numFmtId="0" fontId="20" fillId="0" borderId="0" xfId="69" applyFont="1" applyAlignment="1" applyProtection="1" quotePrefix="1">
      <alignment/>
      <protection/>
    </xf>
    <xf numFmtId="0" fontId="1" fillId="0" borderId="0" xfId="0" applyFont="1" applyAlignment="1">
      <alignment/>
    </xf>
    <xf numFmtId="0" fontId="1" fillId="0" borderId="29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left" vertical="center" wrapText="1" indent="1"/>
    </xf>
    <xf numFmtId="3" fontId="1" fillId="42" borderId="22" xfId="0" applyNumberFormat="1" applyFont="1" applyFill="1" applyBorder="1" applyAlignment="1" applyProtection="1">
      <alignment horizontal="right" vertical="center" wrapText="1" indent="1"/>
      <protection/>
    </xf>
    <xf numFmtId="3" fontId="1" fillId="10" borderId="28" xfId="0" applyNumberFormat="1" applyFont="1" applyFill="1" applyBorder="1" applyAlignment="1">
      <alignment horizontal="right" vertical="center" wrapText="1" indent="1"/>
    </xf>
    <xf numFmtId="49" fontId="1" fillId="0" borderId="38" xfId="0" applyNumberFormat="1" applyFont="1" applyBorder="1" applyAlignment="1">
      <alignment horizontal="left" vertical="center" wrapText="1" inden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3" fontId="1" fillId="42" borderId="45" xfId="0" applyNumberFormat="1" applyFont="1" applyFill="1" applyBorder="1" applyAlignment="1">
      <alignment horizontal="right" vertical="center" wrapText="1" indent="1"/>
    </xf>
    <xf numFmtId="3" fontId="1" fillId="0" borderId="22" xfId="0" applyNumberFormat="1" applyFont="1" applyFill="1" applyBorder="1" applyAlignment="1">
      <alignment horizontal="center" vertical="center" wrapText="1"/>
    </xf>
    <xf numFmtId="3" fontId="2" fillId="10" borderId="46" xfId="0" applyNumberFormat="1" applyFont="1" applyFill="1" applyBorder="1" applyAlignment="1">
      <alignment horizontal="right" vertical="center" wrapText="1" indent="1"/>
    </xf>
    <xf numFmtId="3" fontId="1" fillId="42" borderId="22" xfId="0" applyNumberFormat="1" applyFont="1" applyFill="1" applyBorder="1" applyAlignment="1">
      <alignment horizontal="right" vertical="center" wrapText="1" indent="1"/>
    </xf>
    <xf numFmtId="3" fontId="2" fillId="10" borderId="47" xfId="0" applyNumberFormat="1" applyFont="1" applyFill="1" applyBorder="1" applyAlignment="1">
      <alignment horizontal="right" vertical="center" wrapText="1" indent="1"/>
    </xf>
    <xf numFmtId="3" fontId="2" fillId="10" borderId="28" xfId="0" applyNumberFormat="1" applyFont="1" applyFill="1" applyBorder="1" applyAlignment="1">
      <alignment horizontal="right" vertical="center" wrapText="1" indent="1"/>
    </xf>
    <xf numFmtId="0" fontId="1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49" fontId="64" fillId="0" borderId="21" xfId="0" applyNumberFormat="1" applyFont="1" applyBorder="1" applyAlignment="1">
      <alignment horizontal="left" vertical="center" wrapText="1" indent="1"/>
    </xf>
    <xf numFmtId="0" fontId="65" fillId="0" borderId="0" xfId="0" applyFont="1" applyAlignment="1">
      <alignment wrapText="1"/>
    </xf>
    <xf numFmtId="49" fontId="66" fillId="0" borderId="21" xfId="0" applyNumberFormat="1" applyFont="1" applyBorder="1" applyAlignment="1">
      <alignment horizontal="left" vertical="center" wrapText="1" indent="1"/>
    </xf>
    <xf numFmtId="3" fontId="2" fillId="10" borderId="21" xfId="0" applyNumberFormat="1" applyFont="1" applyFill="1" applyBorder="1" applyAlignment="1">
      <alignment horizontal="right" vertical="center" wrapText="1" indent="1"/>
    </xf>
    <xf numFmtId="3" fontId="2" fillId="10" borderId="21" xfId="0" applyNumberFormat="1" applyFont="1" applyFill="1" applyBorder="1" applyAlignment="1">
      <alignment horizontal="right" vertical="center" wrapText="1" indent="1"/>
    </xf>
    <xf numFmtId="3" fontId="2" fillId="10" borderId="22" xfId="0" applyNumberFormat="1" applyFont="1" applyFill="1" applyBorder="1" applyAlignment="1">
      <alignment horizontal="right" vertical="center" wrapText="1" indent="1"/>
    </xf>
    <xf numFmtId="0" fontId="2" fillId="0" borderId="23" xfId="0" applyFont="1" applyFill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vertical="center" wrapText="1" indent="1"/>
    </xf>
    <xf numFmtId="49" fontId="1" fillId="0" borderId="21" xfId="0" applyNumberFormat="1" applyFont="1" applyFill="1" applyBorder="1" applyAlignment="1">
      <alignment horizontal="left" vertical="center" wrapText="1" indent="1"/>
    </xf>
    <xf numFmtId="3" fontId="1" fillId="42" borderId="34" xfId="0" applyNumberFormat="1" applyFont="1" applyFill="1" applyBorder="1" applyAlignment="1">
      <alignment horizontal="right" vertical="center" wrapText="1" indent="1"/>
    </xf>
    <xf numFmtId="0" fontId="2" fillId="0" borderId="24" xfId="0" applyFont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left" vertical="center" wrapText="1" indent="1"/>
    </xf>
    <xf numFmtId="3" fontId="1" fillId="10" borderId="25" xfId="0" applyNumberFormat="1" applyFont="1" applyFill="1" applyBorder="1" applyAlignment="1">
      <alignment horizontal="right" vertical="center" wrapText="1" indent="1"/>
    </xf>
    <xf numFmtId="3" fontId="1" fillId="10" borderId="28" xfId="0" applyNumberFormat="1" applyFont="1" applyFill="1" applyBorder="1" applyAlignment="1">
      <alignment horizontal="right" vertical="center" wrapText="1" indent="1"/>
    </xf>
    <xf numFmtId="49" fontId="2" fillId="0" borderId="0" xfId="0" applyNumberFormat="1" applyFont="1" applyAlignment="1">
      <alignment horizontal="left" vertical="center"/>
    </xf>
    <xf numFmtId="0" fontId="4" fillId="0" borderId="0" xfId="69" applyAlignment="1" applyProtection="1">
      <alignment/>
      <protection/>
    </xf>
    <xf numFmtId="0" fontId="2" fillId="0" borderId="0" xfId="0" applyFont="1" applyAlignment="1">
      <alignment/>
    </xf>
    <xf numFmtId="0" fontId="1" fillId="0" borderId="24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 indent="1"/>
    </xf>
    <xf numFmtId="49" fontId="19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65" fillId="0" borderId="0" xfId="0" applyNumberFormat="1" applyFont="1" applyAlignment="1">
      <alignment horizontal="left" vertical="center"/>
    </xf>
    <xf numFmtId="3" fontId="63" fillId="42" borderId="22" xfId="0" applyNumberFormat="1" applyFont="1" applyFill="1" applyBorder="1" applyAlignment="1">
      <alignment horizontal="right" vertical="center" wrapText="1" indent="1"/>
    </xf>
    <xf numFmtId="3" fontId="63" fillId="42" borderId="21" xfId="0" applyNumberFormat="1" applyFont="1" applyFill="1" applyBorder="1" applyAlignment="1">
      <alignment horizontal="right" vertical="center" wrapText="1" indent="1"/>
    </xf>
    <xf numFmtId="3" fontId="63" fillId="42" borderId="21" xfId="0" applyNumberFormat="1" applyFont="1" applyFill="1" applyBorder="1" applyAlignment="1">
      <alignment horizontal="right" vertical="center" wrapText="1" indent="1"/>
    </xf>
    <xf numFmtId="3" fontId="65" fillId="10" borderId="21" xfId="0" applyNumberFormat="1" applyFont="1" applyFill="1" applyBorder="1" applyAlignment="1">
      <alignment horizontal="right" vertical="center" wrapText="1" indent="1"/>
    </xf>
    <xf numFmtId="3" fontId="63" fillId="42" borderId="22" xfId="0" applyNumberFormat="1" applyFont="1" applyFill="1" applyBorder="1" applyAlignment="1">
      <alignment horizontal="right" vertical="center" wrapText="1" indent="1"/>
    </xf>
    <xf numFmtId="3" fontId="65" fillId="10" borderId="22" xfId="0" applyNumberFormat="1" applyFont="1" applyFill="1" applyBorder="1" applyAlignment="1">
      <alignment horizontal="right" vertical="center" wrapText="1" inden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52" xfId="83" applyFont="1" applyBorder="1" applyAlignment="1">
      <alignment horizontal="center" vertical="center"/>
      <protection/>
    </xf>
    <xf numFmtId="0" fontId="3" fillId="0" borderId="53" xfId="83" applyFont="1" applyBorder="1" applyAlignment="1">
      <alignment horizontal="center" vertical="center"/>
      <protection/>
    </xf>
    <xf numFmtId="0" fontId="3" fillId="0" borderId="54" xfId="83" applyFont="1" applyBorder="1" applyAlignment="1">
      <alignment horizontal="center" vertical="center"/>
      <protection/>
    </xf>
    <xf numFmtId="0" fontId="1" fillId="0" borderId="55" xfId="83" applyFont="1" applyBorder="1" applyAlignment="1">
      <alignment horizontal="left" vertical="center"/>
      <protection/>
    </xf>
    <xf numFmtId="0" fontId="1" fillId="0" borderId="45" xfId="83" applyFont="1" applyBorder="1" applyAlignment="1">
      <alignment horizontal="left" vertical="center"/>
      <protection/>
    </xf>
    <xf numFmtId="0" fontId="1" fillId="0" borderId="34" xfId="83" applyFont="1" applyBorder="1" applyAlignment="1">
      <alignment horizontal="left" vertical="center"/>
      <protection/>
    </xf>
    <xf numFmtId="0" fontId="2" fillId="0" borderId="0" xfId="83" applyFont="1" applyAlignment="1">
      <alignment horizontal="left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1" fillId="0" borderId="59" xfId="0" applyNumberFormat="1" applyFont="1" applyBorder="1" applyAlignment="1">
      <alignment horizontal="center" vertical="center" wrapText="1"/>
    </xf>
    <xf numFmtId="49" fontId="1" fillId="0" borderId="60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31" xfId="83" applyFont="1" applyBorder="1" applyAlignment="1">
      <alignment horizontal="center" vertical="center" wrapText="1"/>
      <protection/>
    </xf>
    <xf numFmtId="0" fontId="3" fillId="0" borderId="44" xfId="83" applyFont="1" applyBorder="1" applyAlignment="1">
      <alignment horizontal="center" vertical="center" wrapText="1"/>
      <protection/>
    </xf>
    <xf numFmtId="0" fontId="3" fillId="0" borderId="32" xfId="83" applyFont="1" applyBorder="1" applyAlignment="1">
      <alignment horizontal="center" vertical="center" wrapText="1"/>
      <protection/>
    </xf>
    <xf numFmtId="0" fontId="1" fillId="0" borderId="55" xfId="83" applyFont="1" applyBorder="1" applyAlignment="1">
      <alignment horizontal="left" wrapText="1"/>
      <protection/>
    </xf>
    <xf numFmtId="0" fontId="1" fillId="0" borderId="45" xfId="83" applyFont="1" applyBorder="1" applyAlignment="1">
      <alignment horizontal="left" wrapText="1"/>
      <protection/>
    </xf>
    <xf numFmtId="0" fontId="1" fillId="0" borderId="34" xfId="83" applyFont="1" applyBorder="1" applyAlignment="1">
      <alignment horizontal="left" wrapText="1"/>
      <protection/>
    </xf>
    <xf numFmtId="0" fontId="1" fillId="0" borderId="23" xfId="83" applyFont="1" applyBorder="1" applyAlignment="1">
      <alignment horizontal="center" vertical="center" wrapText="1"/>
      <protection/>
    </xf>
    <xf numFmtId="49" fontId="1" fillId="0" borderId="21" xfId="83" applyNumberFormat="1" applyFont="1" applyBorder="1" applyAlignment="1">
      <alignment horizontal="center" vertical="center" wrapText="1"/>
      <protection/>
    </xf>
    <xf numFmtId="0" fontId="1" fillId="0" borderId="21" xfId="83" applyFont="1" applyBorder="1" applyAlignment="1">
      <alignment horizontal="center" vertical="center" wrapText="1"/>
      <protection/>
    </xf>
    <xf numFmtId="0" fontId="1" fillId="0" borderId="22" xfId="83" applyFont="1" applyBorder="1" applyAlignment="1">
      <alignment horizontal="center" vertical="center" wrapText="1"/>
      <protection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</cellXfs>
  <cellStyles count="13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čiarky 2" xfId="61"/>
    <cellStyle name="Dobrá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Check Cell" xfId="70"/>
    <cellStyle name="Input" xfId="71"/>
    <cellStyle name="Kontrolná bun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eutral" xfId="80"/>
    <cellStyle name="Neutrálna" xfId="81"/>
    <cellStyle name="Normálna 2" xfId="82"/>
    <cellStyle name="normálne 2" xfId="83"/>
    <cellStyle name="normálne 3" xfId="84"/>
    <cellStyle name="normálne 4" xfId="85"/>
    <cellStyle name="normální_List1" xfId="86"/>
    <cellStyle name="Note" xfId="87"/>
    <cellStyle name="Output" xfId="88"/>
    <cellStyle name="Percent" xfId="89"/>
    <cellStyle name="Followed Hyperlink" xfId="90"/>
    <cellStyle name="Poznámka" xfId="91"/>
    <cellStyle name="Prepojená bunka" xfId="92"/>
    <cellStyle name="SAPBEXaggData" xfId="93"/>
    <cellStyle name="SAPBEXaggDataEmph" xfId="94"/>
    <cellStyle name="SAPBEXaggItem" xfId="95"/>
    <cellStyle name="SAPBEXaggItemX" xfId="96"/>
    <cellStyle name="SAPBEXexcBad7" xfId="97"/>
    <cellStyle name="SAPBEXexcBad8" xfId="98"/>
    <cellStyle name="SAPBEXexcBad9" xfId="99"/>
    <cellStyle name="SAPBEXexcCritical4" xfId="100"/>
    <cellStyle name="SAPBEXexcCritical5" xfId="101"/>
    <cellStyle name="SAPBEXexcCritical6" xfId="102"/>
    <cellStyle name="SAPBEXexcGood1" xfId="103"/>
    <cellStyle name="SAPBEXexcGood2" xfId="104"/>
    <cellStyle name="SAPBEXexcGood3" xfId="105"/>
    <cellStyle name="SAPBEXfilterDrill" xfId="106"/>
    <cellStyle name="SAPBEXfilterItem" xfId="107"/>
    <cellStyle name="SAPBEXfilterText" xfId="108"/>
    <cellStyle name="SAPBEXformats" xfId="109"/>
    <cellStyle name="SAPBEXheaderItem" xfId="110"/>
    <cellStyle name="SAPBEXheaderText" xfId="111"/>
    <cellStyle name="SAPBEXHLevel0" xfId="112"/>
    <cellStyle name="SAPBEXHLevel0X" xfId="113"/>
    <cellStyle name="SAPBEXHLevel1" xfId="114"/>
    <cellStyle name="SAPBEXHLevel1X" xfId="115"/>
    <cellStyle name="SAPBEXHLevel2" xfId="116"/>
    <cellStyle name="SAPBEXHLevel2X" xfId="117"/>
    <cellStyle name="SAPBEXHLevel3" xfId="118"/>
    <cellStyle name="SAPBEXHLevel3X" xfId="119"/>
    <cellStyle name="SAPBEXchaText" xfId="120"/>
    <cellStyle name="SAPBEXresData" xfId="121"/>
    <cellStyle name="SAPBEXresDataEmph" xfId="122"/>
    <cellStyle name="SAPBEXresItem" xfId="123"/>
    <cellStyle name="SAPBEXresItemX" xfId="124"/>
    <cellStyle name="SAPBEXstdData" xfId="125"/>
    <cellStyle name="SAPBEXstdDataEmph" xfId="126"/>
    <cellStyle name="SAPBEXstdItem" xfId="127"/>
    <cellStyle name="SAPBEXstdItemX" xfId="128"/>
    <cellStyle name="SAPBEXtitle" xfId="129"/>
    <cellStyle name="SAPBEXundefined" xfId="130"/>
    <cellStyle name="Spolu" xfId="131"/>
    <cellStyle name="Text upozornenia" xfId="132"/>
    <cellStyle name="Title" xfId="133"/>
    <cellStyle name="Titul" xfId="134"/>
    <cellStyle name="Total" xfId="135"/>
    <cellStyle name="Vstup" xfId="136"/>
    <cellStyle name="Výpočet" xfId="137"/>
    <cellStyle name="Výstup" xfId="138"/>
    <cellStyle name="Vysvetľujúci text" xfId="139"/>
    <cellStyle name="Warning Text" xfId="140"/>
    <cellStyle name="Zlá" xfId="141"/>
    <cellStyle name="Zvýraznenie1" xfId="142"/>
    <cellStyle name="Zvýraznenie2" xfId="143"/>
    <cellStyle name="Zvýraznenie3" xfId="144"/>
    <cellStyle name="Zvýraznenie4" xfId="145"/>
    <cellStyle name="Zvýraznenie5" xfId="146"/>
    <cellStyle name="Zvýraznenie6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derly\Local%20Settings\Temporary%20Internet%20Files\OLK185F\struktura%20zamestnancov%20po%20fakultach_PM%2004-12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0.0.145/Documents%20and%20Settings\mederly\Local%20Settings\Temporary%20Internet%20Files\OLK185F\struktura%20zamestnancov%20po%20fakultach_PM%2004-12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stupy"/>
      <sheetName val="struktura profesorov"/>
      <sheetName val="struktura docentov"/>
      <sheetName val="T7-systemizacia po fakultach"/>
      <sheetName val="T8-vek profesorov"/>
      <sheetName val="T9-vek docentov"/>
      <sheetName val="10-ostatní_s_PhD"/>
      <sheetName val="studetni verzus miesta"/>
      <sheetName val="vahy"/>
      <sheetName val="nepublikovat"/>
    </sheetNames>
    <sheetDataSet>
      <sheetData sheetId="8">
        <row r="1">
          <cell r="B1">
            <v>1</v>
          </cell>
        </row>
        <row r="2">
          <cell r="B2">
            <v>0.3</v>
          </cell>
        </row>
        <row r="3">
          <cell r="B3">
            <v>3</v>
          </cell>
        </row>
        <row r="4">
          <cell r="B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stupy"/>
      <sheetName val="struktura profesorov"/>
      <sheetName val="struktura docentov"/>
      <sheetName val="T7-systemizacia po fakultach"/>
      <sheetName val="T8-vek profesorov"/>
      <sheetName val="T9-vek docentov"/>
      <sheetName val="10-ostatní_s_PhD"/>
      <sheetName val="studetni verzus miesta"/>
      <sheetName val="vahy"/>
      <sheetName val="nepublikovat"/>
    </sheetNames>
    <sheetDataSet>
      <sheetData sheetId="8">
        <row r="1">
          <cell r="B1">
            <v>1</v>
          </cell>
        </row>
        <row r="2">
          <cell r="B2">
            <v>0.3</v>
          </cell>
        </row>
        <row r="3">
          <cell r="B3">
            <v>3</v>
          </cell>
        </row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2"/>
  <sheetViews>
    <sheetView zoomScalePageLayoutView="0" workbookViewId="0" topLeftCell="A1">
      <selection activeCell="I39" sqref="I39"/>
    </sheetView>
  </sheetViews>
  <sheetFormatPr defaultColWidth="9.140625" defaultRowHeight="12.75"/>
  <cols>
    <col min="1" max="1" width="13.421875" style="0" customWidth="1"/>
  </cols>
  <sheetData>
    <row r="1" spans="1:11" ht="15.75">
      <c r="A1" s="144" t="s">
        <v>101</v>
      </c>
      <c r="B1" s="144" t="s">
        <v>127</v>
      </c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5.75">
      <c r="A2" s="142" t="s">
        <v>114</v>
      </c>
      <c r="B2" s="141" t="s">
        <v>128</v>
      </c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5.75">
      <c r="A3" s="143" t="s">
        <v>102</v>
      </c>
      <c r="B3" s="141" t="s">
        <v>103</v>
      </c>
      <c r="C3" s="141"/>
      <c r="D3" s="141"/>
      <c r="E3" s="141"/>
      <c r="F3" s="141"/>
      <c r="G3" s="141"/>
      <c r="H3" s="141"/>
      <c r="I3" s="141"/>
      <c r="J3" s="141"/>
      <c r="K3" s="141"/>
    </row>
    <row r="4" spans="1:11" ht="15.75">
      <c r="A4" s="143" t="s">
        <v>104</v>
      </c>
      <c r="B4" s="141" t="s">
        <v>105</v>
      </c>
      <c r="C4" s="141"/>
      <c r="D4" s="141"/>
      <c r="E4" s="141"/>
      <c r="F4" s="141"/>
      <c r="G4" s="141"/>
      <c r="H4" s="141"/>
      <c r="I4" s="141"/>
      <c r="J4" s="141"/>
      <c r="K4" s="141"/>
    </row>
    <row r="5" spans="1:11" ht="15.75">
      <c r="A5" s="143" t="s">
        <v>106</v>
      </c>
      <c r="B5" s="141" t="s">
        <v>107</v>
      </c>
      <c r="C5" s="141"/>
      <c r="D5" s="141"/>
      <c r="E5" s="141"/>
      <c r="F5" s="141"/>
      <c r="G5" s="141"/>
      <c r="H5" s="141"/>
      <c r="I5" s="141"/>
      <c r="J5" s="141"/>
      <c r="K5" s="141"/>
    </row>
    <row r="6" spans="1:11" ht="15.75">
      <c r="A6" s="143" t="s">
        <v>108</v>
      </c>
      <c r="B6" s="141" t="s">
        <v>109</v>
      </c>
      <c r="C6" s="141"/>
      <c r="D6" s="141"/>
      <c r="E6" s="141"/>
      <c r="F6" s="141"/>
      <c r="G6" s="141"/>
      <c r="H6" s="141"/>
      <c r="I6" s="141"/>
      <c r="J6" s="141"/>
      <c r="K6" s="141"/>
    </row>
    <row r="7" spans="1:11" ht="15.75">
      <c r="A7" s="143" t="s">
        <v>110</v>
      </c>
      <c r="B7" s="141" t="s">
        <v>111</v>
      </c>
      <c r="C7" s="141"/>
      <c r="D7" s="141"/>
      <c r="E7" s="141"/>
      <c r="F7" s="141"/>
      <c r="G7" s="141"/>
      <c r="H7" s="141"/>
      <c r="I7" s="141"/>
      <c r="J7" s="141"/>
      <c r="K7" s="141"/>
    </row>
    <row r="8" spans="1:11" ht="15.75">
      <c r="A8" s="143" t="s">
        <v>112</v>
      </c>
      <c r="B8" s="141" t="s">
        <v>113</v>
      </c>
      <c r="C8" s="141"/>
      <c r="D8" s="141"/>
      <c r="E8" s="141"/>
      <c r="F8" s="141"/>
      <c r="G8" s="141"/>
      <c r="H8" s="141"/>
      <c r="I8" s="141"/>
      <c r="J8" s="141"/>
      <c r="K8" s="141"/>
    </row>
    <row r="9" spans="1:11" ht="15.75">
      <c r="A9" s="181" t="s">
        <v>151</v>
      </c>
      <c r="B9" s="182" t="s">
        <v>152</v>
      </c>
      <c r="C9" s="141"/>
      <c r="D9" s="141"/>
      <c r="E9" s="141"/>
      <c r="F9" s="141"/>
      <c r="G9" s="141"/>
      <c r="H9" s="141"/>
      <c r="I9" s="141"/>
      <c r="J9" s="141"/>
      <c r="K9" s="141"/>
    </row>
    <row r="10" spans="1:11" ht="15.7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</row>
    <row r="11" spans="1:11" ht="15.7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</row>
    <row r="12" spans="1:11" ht="15.75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</row>
  </sheetData>
  <sheetProtection/>
  <hyperlinks>
    <hyperlink ref="A3" location="'T1-Dotácie podľa DZ'!A1" display="'Tabuľka č.1"/>
    <hyperlink ref="A4" location="'T2-Výnosy'!Oblasť_tlače" display="'Tabuľka č. 2"/>
    <hyperlink ref="A5" location="'T3 - Analýza nákladov '!Názvy_tlače" display="'Tabuľka č. 3"/>
    <hyperlink ref="A6" location="'T4-Soc_štipendiá'!Oblasť_tlače" display="'Tabuľka č. 4"/>
    <hyperlink ref="A7" location="'T5-Štip_ z vlastných'!A1" display="'Tabuľka č. 5"/>
    <hyperlink ref="A8" location="'T6_motivačné štipendiá'!A1" display="'Tabuľka č. 6"/>
    <hyperlink ref="A2" location="Vysvetlivky!Názvy_tlače" display="Vysvetlivky"/>
    <hyperlink ref="A9" location="'T7-Výnosy zo školného'!A1" display="Tabuľka č. 7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37"/>
  <sheetViews>
    <sheetView zoomScale="75" zoomScaleNormal="75" zoomScalePageLayoutView="0" workbookViewId="0" topLeftCell="A1">
      <selection activeCell="E5" sqref="E5"/>
    </sheetView>
  </sheetViews>
  <sheetFormatPr defaultColWidth="9.140625" defaultRowHeight="12.75"/>
  <cols>
    <col min="1" max="1" width="15.140625" style="17" customWidth="1"/>
    <col min="2" max="2" width="114.00390625" style="4" customWidth="1"/>
    <col min="3" max="16384" width="9.140625" style="4" customWidth="1"/>
  </cols>
  <sheetData>
    <row r="1" spans="1:2" ht="30.75" customHeight="1" thickBot="1">
      <c r="A1" s="196" t="s">
        <v>128</v>
      </c>
      <c r="B1" s="197"/>
    </row>
    <row r="2" spans="1:2" ht="42.75" customHeight="1" thickBot="1">
      <c r="A2" s="35" t="s">
        <v>19</v>
      </c>
      <c r="B2" s="36" t="s">
        <v>4</v>
      </c>
    </row>
    <row r="3" spans="1:2" ht="142.5" customHeight="1">
      <c r="A3" s="49" t="s">
        <v>20</v>
      </c>
      <c r="B3" s="50" t="s">
        <v>79</v>
      </c>
    </row>
    <row r="4" spans="1:2" ht="54" customHeight="1">
      <c r="A4" s="31" t="s">
        <v>21</v>
      </c>
      <c r="B4" s="34" t="s">
        <v>98</v>
      </c>
    </row>
    <row r="5" spans="1:2" ht="56.25" customHeight="1">
      <c r="A5" s="31" t="s">
        <v>22</v>
      </c>
      <c r="B5" s="34" t="s">
        <v>99</v>
      </c>
    </row>
    <row r="6" spans="1:2" ht="167.25" customHeight="1">
      <c r="A6" s="31" t="s">
        <v>23</v>
      </c>
      <c r="B6" s="34" t="s">
        <v>80</v>
      </c>
    </row>
    <row r="7" spans="1:2" ht="50.25" customHeight="1">
      <c r="A7" s="37" t="s">
        <v>18</v>
      </c>
      <c r="B7" s="34" t="s">
        <v>132</v>
      </c>
    </row>
    <row r="8" spans="1:2" ht="41.25" customHeight="1">
      <c r="A8" s="37" t="s">
        <v>39</v>
      </c>
      <c r="B8" s="34" t="s">
        <v>129</v>
      </c>
    </row>
    <row r="9" spans="1:2" ht="15.75">
      <c r="A9" s="37" t="s">
        <v>8</v>
      </c>
      <c r="B9" s="34" t="s">
        <v>130</v>
      </c>
    </row>
    <row r="10" spans="1:2" ht="69" customHeight="1">
      <c r="A10" s="37" t="s">
        <v>6</v>
      </c>
      <c r="B10" s="34" t="s">
        <v>66</v>
      </c>
    </row>
    <row r="11" spans="1:2" ht="54.75" customHeight="1">
      <c r="A11" s="37" t="s">
        <v>7</v>
      </c>
      <c r="B11" s="51" t="s">
        <v>70</v>
      </c>
    </row>
    <row r="12" spans="1:2" ht="31.5">
      <c r="A12" s="37" t="s">
        <v>9</v>
      </c>
      <c r="B12" s="52" t="s">
        <v>100</v>
      </c>
    </row>
    <row r="13" spans="1:2" ht="44.25" customHeight="1" thickBot="1">
      <c r="A13" s="183" t="s">
        <v>163</v>
      </c>
      <c r="B13" s="184" t="s">
        <v>153</v>
      </c>
    </row>
    <row r="14" spans="1:2" ht="15.75">
      <c r="A14" s="32"/>
      <c r="B14" s="32"/>
    </row>
    <row r="15" spans="1:2" ht="15.75">
      <c r="A15" s="32"/>
      <c r="B15" s="32"/>
    </row>
    <row r="16" spans="1:2" ht="15.75">
      <c r="A16" s="32"/>
      <c r="B16" s="32"/>
    </row>
    <row r="17" spans="1:2" ht="15.75">
      <c r="A17" s="30"/>
      <c r="B17" s="30"/>
    </row>
    <row r="18" spans="1:2" ht="15.75">
      <c r="A18" s="30"/>
      <c r="B18" s="30"/>
    </row>
    <row r="19" spans="1:2" ht="15.75">
      <c r="A19" s="30"/>
      <c r="B19" s="30"/>
    </row>
    <row r="20" spans="1:2" ht="15.75">
      <c r="A20" s="30"/>
      <c r="B20" s="30"/>
    </row>
    <row r="21" spans="1:2" ht="15.75">
      <c r="A21" s="30"/>
      <c r="B21" s="30"/>
    </row>
    <row r="22" spans="1:2" ht="15.75">
      <c r="A22" s="30"/>
      <c r="B22" s="30"/>
    </row>
    <row r="23" spans="1:2" ht="15.75">
      <c r="A23" s="30"/>
      <c r="B23" s="30"/>
    </row>
    <row r="24" spans="1:2" ht="15.75">
      <c r="A24" s="30"/>
      <c r="B24" s="30"/>
    </row>
    <row r="25" spans="1:2" ht="15.75">
      <c r="A25" s="30"/>
      <c r="B25" s="30"/>
    </row>
    <row r="26" spans="1:2" ht="15.75">
      <c r="A26" s="30"/>
      <c r="B26" s="30"/>
    </row>
    <row r="27" spans="1:2" ht="15.75">
      <c r="A27" s="30"/>
      <c r="B27" s="30"/>
    </row>
    <row r="28" spans="1:2" ht="15.75">
      <c r="A28" s="30"/>
      <c r="B28" s="30"/>
    </row>
    <row r="29" spans="1:2" ht="15.75">
      <c r="A29" s="30"/>
      <c r="B29" s="30"/>
    </row>
    <row r="30" spans="1:2" ht="15.75">
      <c r="A30" s="30"/>
      <c r="B30" s="30"/>
    </row>
    <row r="31" spans="1:2" ht="15.75">
      <c r="A31" s="30"/>
      <c r="B31" s="30"/>
    </row>
    <row r="32" spans="1:2" ht="15.75">
      <c r="A32" s="30"/>
      <c r="B32" s="30"/>
    </row>
    <row r="33" spans="1:2" ht="15.75">
      <c r="A33" s="30"/>
      <c r="B33" s="30"/>
    </row>
    <row r="34" spans="1:2" ht="15.75">
      <c r="A34" s="30"/>
      <c r="B34" s="30"/>
    </row>
    <row r="35" spans="1:2" ht="15.75">
      <c r="A35" s="30"/>
      <c r="B35" s="30"/>
    </row>
    <row r="36" spans="1:2" ht="15.75">
      <c r="A36" s="30"/>
      <c r="B36" s="30"/>
    </row>
    <row r="37" spans="1:2" ht="15.75">
      <c r="A37" s="30"/>
      <c r="B37" s="30"/>
    </row>
  </sheetData>
  <sheetProtection/>
  <mergeCells count="1">
    <mergeCell ref="A1:B1"/>
  </mergeCells>
  <printOptions gridLines="1"/>
  <pageMargins left="0.45" right="0.32" top="1" bottom="1" header="0.4921259845" footer="0.4921259845"/>
  <pageSetup fitToHeight="5" fitToWidth="1" horizontalDpi="600" verticalDpi="600" orientation="portrait" paperSize="9" scale="7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C1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9" sqref="E9"/>
    </sheetView>
  </sheetViews>
  <sheetFormatPr defaultColWidth="9.140625" defaultRowHeight="12.75"/>
  <cols>
    <col min="1" max="1" width="7.7109375" style="12" customWidth="1"/>
    <col min="2" max="2" width="88.00390625" style="20" customWidth="1"/>
    <col min="3" max="3" width="21.140625" style="8" customWidth="1"/>
    <col min="4" max="16384" width="9.140625" style="8" customWidth="1"/>
  </cols>
  <sheetData>
    <row r="1" spans="1:3" s="7" customFormat="1" ht="44.25" customHeight="1" thickBot="1">
      <c r="A1" s="199" t="s">
        <v>133</v>
      </c>
      <c r="B1" s="200"/>
      <c r="C1" s="201"/>
    </row>
    <row r="2" spans="1:3" s="7" customFormat="1" ht="37.5" customHeight="1" thickBot="1">
      <c r="A2" s="202" t="s">
        <v>95</v>
      </c>
      <c r="B2" s="203"/>
      <c r="C2" s="204"/>
    </row>
    <row r="3" spans="1:3" ht="43.5" customHeight="1">
      <c r="A3" s="145" t="s">
        <v>10</v>
      </c>
      <c r="B3" s="149" t="s">
        <v>24</v>
      </c>
      <c r="C3" s="150" t="s">
        <v>17</v>
      </c>
    </row>
    <row r="4" spans="1:3" ht="24.75" customHeight="1">
      <c r="A4" s="15">
        <v>1</v>
      </c>
      <c r="B4" s="18" t="s">
        <v>159</v>
      </c>
      <c r="C4" s="147">
        <v>1000</v>
      </c>
    </row>
    <row r="5" spans="1:3" ht="24.75" customHeight="1">
      <c r="A5" s="15">
        <v>2</v>
      </c>
      <c r="B5" s="18" t="s">
        <v>71</v>
      </c>
      <c r="C5" s="78">
        <v>1000</v>
      </c>
    </row>
    <row r="6" spans="1:3" ht="23.25" customHeight="1">
      <c r="A6" s="15">
        <v>3</v>
      </c>
      <c r="B6" s="146" t="s">
        <v>67</v>
      </c>
      <c r="C6" s="78">
        <v>0</v>
      </c>
    </row>
    <row r="7" spans="1:3" ht="23.25" customHeight="1" thickBot="1">
      <c r="A7" s="16" t="s">
        <v>131</v>
      </c>
      <c r="B7" s="67" t="s">
        <v>160</v>
      </c>
      <c r="C7" s="148">
        <v>0</v>
      </c>
    </row>
    <row r="8" spans="1:3" ht="15.75">
      <c r="A8" s="9"/>
      <c r="B8" s="19"/>
      <c r="C8" s="11"/>
    </row>
    <row r="9" spans="1:2" ht="15.75">
      <c r="A9" s="198" t="s">
        <v>171</v>
      </c>
      <c r="B9" s="198"/>
    </row>
    <row r="10" spans="1:2" ht="15.75">
      <c r="A10" s="198" t="s">
        <v>169</v>
      </c>
      <c r="B10" s="198"/>
    </row>
    <row r="11" spans="1:2" ht="15.75">
      <c r="A11" s="198" t="s">
        <v>170</v>
      </c>
      <c r="B11" s="198"/>
    </row>
    <row r="19" ht="15.75">
      <c r="B19" s="33"/>
    </row>
  </sheetData>
  <sheetProtection selectLockedCells="1"/>
  <protectedRanges>
    <protectedRange sqref="C5:C7" name="Rozsah2"/>
  </protectedRanges>
  <mergeCells count="5">
    <mergeCell ref="A11:B11"/>
    <mergeCell ref="A10:B10"/>
    <mergeCell ref="A1:C1"/>
    <mergeCell ref="A2:C2"/>
    <mergeCell ref="A9:B9"/>
  </mergeCells>
  <printOptions horizontalCentered="1"/>
  <pageMargins left="0.3937007874015748" right="0.31496062992125984" top="1.54" bottom="0.46" header="0.4724409448818898" footer="0.1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C2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7" sqref="C17"/>
    </sheetView>
  </sheetViews>
  <sheetFormatPr defaultColWidth="9.140625" defaultRowHeight="12.75"/>
  <cols>
    <col min="1" max="1" width="14.57421875" style="2" customWidth="1"/>
    <col min="2" max="2" width="91.57421875" style="25" customWidth="1"/>
    <col min="3" max="3" width="18.7109375" style="1" customWidth="1"/>
    <col min="4" max="16384" width="9.140625" style="1" customWidth="1"/>
  </cols>
  <sheetData>
    <row r="1" spans="1:3" ht="30" customHeight="1">
      <c r="A1" s="205" t="s">
        <v>122</v>
      </c>
      <c r="B1" s="206"/>
      <c r="C1" s="207"/>
    </row>
    <row r="2" spans="1:3" ht="35.25" customHeight="1">
      <c r="A2" s="208" t="s">
        <v>96</v>
      </c>
      <c r="B2" s="209"/>
      <c r="C2" s="210"/>
    </row>
    <row r="3" spans="1:3" ht="39" customHeight="1">
      <c r="A3" s="14" t="s">
        <v>10</v>
      </c>
      <c r="B3" s="18" t="s">
        <v>11</v>
      </c>
      <c r="C3" s="48">
        <v>2012</v>
      </c>
    </row>
    <row r="4" spans="1:3" ht="15.75">
      <c r="A4" s="40">
        <v>1</v>
      </c>
      <c r="B4" s="74" t="s">
        <v>72</v>
      </c>
      <c r="C4" s="77">
        <v>67120</v>
      </c>
    </row>
    <row r="5" spans="1:3" ht="15.75">
      <c r="A5" s="40"/>
      <c r="B5" s="23" t="s">
        <v>16</v>
      </c>
      <c r="C5" s="75"/>
    </row>
    <row r="6" spans="1:3" ht="15.75">
      <c r="A6" s="40">
        <v>2</v>
      </c>
      <c r="B6" s="27" t="s">
        <v>90</v>
      </c>
      <c r="C6" s="41"/>
    </row>
    <row r="7" spans="1:3" ht="15.75">
      <c r="A7" s="40">
        <v>3</v>
      </c>
      <c r="B7" s="27" t="s">
        <v>91</v>
      </c>
      <c r="C7" s="21">
        <v>67120</v>
      </c>
    </row>
    <row r="8" spans="1:3" ht="15.75">
      <c r="A8" s="40">
        <v>4</v>
      </c>
      <c r="B8" s="27" t="s">
        <v>119</v>
      </c>
      <c r="C8" s="21"/>
    </row>
    <row r="9" spans="1:3" ht="15.75">
      <c r="A9" s="40">
        <v>5</v>
      </c>
      <c r="B9" s="22" t="s">
        <v>73</v>
      </c>
      <c r="C9" s="78"/>
    </row>
    <row r="10" spans="1:3" ht="15.75">
      <c r="A10" s="40">
        <v>6</v>
      </c>
      <c r="B10" s="22" t="s">
        <v>12</v>
      </c>
      <c r="C10" s="78"/>
    </row>
    <row r="11" spans="1:3" ht="15.75">
      <c r="A11" s="40">
        <v>7</v>
      </c>
      <c r="B11" s="22" t="s">
        <v>78</v>
      </c>
      <c r="C11" s="78">
        <v>32725.89</v>
      </c>
    </row>
    <row r="12" spans="1:3" ht="18.75" customHeight="1">
      <c r="A12" s="40">
        <v>8</v>
      </c>
      <c r="B12" s="28" t="s">
        <v>120</v>
      </c>
      <c r="C12" s="78"/>
    </row>
    <row r="13" spans="1:3" ht="15.75">
      <c r="A13" s="40">
        <v>9</v>
      </c>
      <c r="B13" s="22" t="s">
        <v>74</v>
      </c>
      <c r="C13" s="78">
        <v>3.95</v>
      </c>
    </row>
    <row r="14" spans="1:3" ht="15.75">
      <c r="A14" s="40">
        <v>10</v>
      </c>
      <c r="B14" s="76" t="s">
        <v>125</v>
      </c>
      <c r="C14" s="79"/>
    </row>
    <row r="15" spans="1:3" ht="15.75">
      <c r="A15" s="40">
        <v>11</v>
      </c>
      <c r="B15" s="76" t="s">
        <v>126</v>
      </c>
      <c r="C15" s="79"/>
    </row>
    <row r="16" spans="1:3" ht="16.5" thickBot="1">
      <c r="A16" s="40">
        <v>12</v>
      </c>
      <c r="B16" s="24" t="s">
        <v>115</v>
      </c>
      <c r="C16" s="38">
        <v>99850</v>
      </c>
    </row>
    <row r="17" ht="15.75">
      <c r="A17" s="80"/>
    </row>
    <row r="18" spans="1:2" ht="15.75">
      <c r="A18" s="198" t="s">
        <v>179</v>
      </c>
      <c r="B18" s="198"/>
    </row>
    <row r="19" spans="1:2" ht="15.75">
      <c r="A19" s="198" t="s">
        <v>177</v>
      </c>
      <c r="B19" s="198"/>
    </row>
    <row r="20" spans="1:2" ht="15.75">
      <c r="A20" s="198" t="s">
        <v>180</v>
      </c>
      <c r="B20" s="198"/>
    </row>
  </sheetData>
  <sheetProtection/>
  <mergeCells count="5">
    <mergeCell ref="A20:B20"/>
    <mergeCell ref="A1:C1"/>
    <mergeCell ref="A2:C2"/>
    <mergeCell ref="A18:B18"/>
    <mergeCell ref="A19:B19"/>
  </mergeCells>
  <printOptions horizontalCentered="1" verticalCentered="1"/>
  <pageMargins left="0.35433070866141736" right="0.15748031496062992" top="0.3937007874015748" bottom="1.17" header="0.15748031496062992" footer="0.275590551181102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C56"/>
  <sheetViews>
    <sheetView zoomScaleSheetLayoutView="100" zoomScalePageLayoutView="0" workbookViewId="0" topLeftCell="A1">
      <pane xSplit="2" ySplit="3" topLeftCell="C1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3" sqref="B33"/>
    </sheetView>
  </sheetViews>
  <sheetFormatPr defaultColWidth="9.140625" defaultRowHeight="12.75"/>
  <cols>
    <col min="1" max="1" width="9.28125" style="107" customWidth="1"/>
    <col min="2" max="2" width="83.57421875" style="106" customWidth="1"/>
    <col min="3" max="3" width="16.57421875" style="83" customWidth="1"/>
    <col min="4" max="16384" width="9.140625" style="83" customWidth="1"/>
  </cols>
  <sheetData>
    <row r="1" spans="1:3" ht="31.5" customHeight="1">
      <c r="A1" s="211" t="s">
        <v>123</v>
      </c>
      <c r="B1" s="212"/>
      <c r="C1" s="213"/>
    </row>
    <row r="2" spans="1:3" ht="28.5" customHeight="1">
      <c r="A2" s="214" t="s">
        <v>96</v>
      </c>
      <c r="B2" s="215"/>
      <c r="C2" s="216"/>
    </row>
    <row r="3" spans="1:3" s="87" customFormat="1" ht="33.75" customHeight="1">
      <c r="A3" s="84" t="s">
        <v>10</v>
      </c>
      <c r="B3" s="85" t="s">
        <v>11</v>
      </c>
      <c r="C3" s="86">
        <v>2012</v>
      </c>
    </row>
    <row r="4" spans="1:3" ht="15.75">
      <c r="A4" s="88">
        <v>1</v>
      </c>
      <c r="B4" s="89" t="s">
        <v>76</v>
      </c>
      <c r="C4" s="90">
        <v>14281</v>
      </c>
    </row>
    <row r="5" spans="1:3" ht="15.75">
      <c r="A5" s="88">
        <v>2</v>
      </c>
      <c r="B5" s="91" t="s">
        <v>81</v>
      </c>
      <c r="C5" s="92">
        <v>13901</v>
      </c>
    </row>
    <row r="6" spans="1:3" ht="15.75">
      <c r="A6" s="88"/>
      <c r="B6" s="91" t="s">
        <v>16</v>
      </c>
      <c r="C6" s="93"/>
    </row>
    <row r="7" spans="1:3" ht="17.25" customHeight="1">
      <c r="A7" s="88">
        <v>3</v>
      </c>
      <c r="B7" s="94" t="s">
        <v>25</v>
      </c>
      <c r="C7" s="95">
        <v>2500</v>
      </c>
    </row>
    <row r="8" spans="1:3" ht="15.75">
      <c r="A8" s="88">
        <v>4</v>
      </c>
      <c r="B8" s="94" t="s">
        <v>26</v>
      </c>
      <c r="C8" s="95">
        <v>3547.39</v>
      </c>
    </row>
    <row r="9" spans="1:3" ht="15.75">
      <c r="A9" s="88">
        <f aca="true" t="shared" si="0" ref="A9:A26">A8+1</f>
        <v>5</v>
      </c>
      <c r="B9" s="94" t="s">
        <v>27</v>
      </c>
      <c r="C9" s="95">
        <v>100</v>
      </c>
    </row>
    <row r="10" spans="1:3" ht="15.75">
      <c r="A10" s="88">
        <f t="shared" si="0"/>
        <v>6</v>
      </c>
      <c r="B10" s="94" t="s">
        <v>28</v>
      </c>
      <c r="C10" s="95">
        <v>1751.61</v>
      </c>
    </row>
    <row r="11" spans="1:3" ht="15" customHeight="1">
      <c r="A11" s="88">
        <f t="shared" si="0"/>
        <v>7</v>
      </c>
      <c r="B11" s="94" t="s">
        <v>29</v>
      </c>
      <c r="C11" s="95"/>
    </row>
    <row r="12" spans="1:3" ht="15.75" customHeight="1">
      <c r="A12" s="88">
        <f t="shared" si="0"/>
        <v>8</v>
      </c>
      <c r="B12" s="94" t="s">
        <v>30</v>
      </c>
      <c r="C12" s="95"/>
    </row>
    <row r="13" spans="1:3" ht="15.75">
      <c r="A13" s="88">
        <f t="shared" si="0"/>
        <v>9</v>
      </c>
      <c r="B13" s="91" t="s">
        <v>82</v>
      </c>
      <c r="C13" s="95">
        <v>380.42</v>
      </c>
    </row>
    <row r="14" spans="1:3" ht="15.75">
      <c r="A14" s="88">
        <f t="shared" si="0"/>
        <v>10</v>
      </c>
      <c r="B14" s="91" t="s">
        <v>13</v>
      </c>
      <c r="C14" s="95"/>
    </row>
    <row r="15" spans="1:3" ht="15.75">
      <c r="A15" s="88">
        <f t="shared" si="0"/>
        <v>11</v>
      </c>
      <c r="B15" s="91" t="s">
        <v>83</v>
      </c>
      <c r="C15" s="95"/>
    </row>
    <row r="16" spans="1:3" ht="15.75">
      <c r="A16" s="88">
        <v>12</v>
      </c>
      <c r="B16" s="89" t="s">
        <v>77</v>
      </c>
      <c r="C16" s="90">
        <v>33603.14</v>
      </c>
    </row>
    <row r="17" spans="1:3" ht="15.75">
      <c r="A17" s="88">
        <v>13</v>
      </c>
      <c r="B17" s="91" t="s">
        <v>84</v>
      </c>
      <c r="C17" s="95"/>
    </row>
    <row r="18" spans="1:3" ht="15.75">
      <c r="A18" s="88">
        <v>14</v>
      </c>
      <c r="B18" s="91" t="s">
        <v>89</v>
      </c>
      <c r="C18" s="95">
        <v>4004.79</v>
      </c>
    </row>
    <row r="19" spans="1:3" ht="15.75">
      <c r="A19" s="88">
        <f t="shared" si="0"/>
        <v>15</v>
      </c>
      <c r="B19" s="94" t="s">
        <v>31</v>
      </c>
      <c r="C19" s="95">
        <v>1700</v>
      </c>
    </row>
    <row r="20" spans="1:3" ht="15.75">
      <c r="A20" s="88">
        <f t="shared" si="0"/>
        <v>16</v>
      </c>
      <c r="B20" s="94" t="s">
        <v>32</v>
      </c>
      <c r="C20" s="95">
        <v>2305</v>
      </c>
    </row>
    <row r="21" spans="1:3" ht="15.75">
      <c r="A21" s="88">
        <f t="shared" si="0"/>
        <v>17</v>
      </c>
      <c r="B21" s="91" t="s">
        <v>14</v>
      </c>
      <c r="C21" s="92">
        <v>3926.42</v>
      </c>
    </row>
    <row r="22" spans="1:3" ht="15.75">
      <c r="A22" s="88">
        <f t="shared" si="0"/>
        <v>18</v>
      </c>
      <c r="B22" s="91" t="s">
        <v>85</v>
      </c>
      <c r="C22" s="92">
        <v>25671.93</v>
      </c>
    </row>
    <row r="23" spans="1:3" ht="15.75">
      <c r="A23" s="88"/>
      <c r="B23" s="91" t="s">
        <v>16</v>
      </c>
      <c r="C23" s="93"/>
    </row>
    <row r="24" spans="1:3" ht="15" customHeight="1">
      <c r="A24" s="88">
        <f>A22+1</f>
        <v>19</v>
      </c>
      <c r="B24" s="94" t="s">
        <v>33</v>
      </c>
      <c r="C24" s="95">
        <v>307.91</v>
      </c>
    </row>
    <row r="25" spans="1:3" ht="15.75">
      <c r="A25" s="88">
        <f t="shared" si="0"/>
        <v>20</v>
      </c>
      <c r="B25" s="94" t="s">
        <v>34</v>
      </c>
      <c r="C25" s="95"/>
    </row>
    <row r="26" spans="1:3" ht="15.75">
      <c r="A26" s="88">
        <f t="shared" si="0"/>
        <v>21</v>
      </c>
      <c r="B26" s="94" t="s">
        <v>35</v>
      </c>
      <c r="C26" s="95"/>
    </row>
    <row r="27" spans="1:3" ht="15.75">
      <c r="A27" s="88">
        <v>22</v>
      </c>
      <c r="B27" s="96" t="s">
        <v>36</v>
      </c>
      <c r="C27" s="92">
        <v>82500.14</v>
      </c>
    </row>
    <row r="28" spans="1:3" ht="15.75">
      <c r="A28" s="88"/>
      <c r="B28" s="91" t="s">
        <v>16</v>
      </c>
      <c r="C28" s="97"/>
    </row>
    <row r="29" spans="1:3" ht="15.75">
      <c r="A29" s="88">
        <v>23</v>
      </c>
      <c r="B29" s="98" t="s">
        <v>86</v>
      </c>
      <c r="C29" s="92">
        <v>63167.7</v>
      </c>
    </row>
    <row r="30" spans="1:3" ht="15.75">
      <c r="A30" s="88"/>
      <c r="B30" s="98" t="s">
        <v>45</v>
      </c>
      <c r="C30" s="99"/>
    </row>
    <row r="31" spans="1:3" ht="15.75">
      <c r="A31" s="88">
        <f>A29+1</f>
        <v>24</v>
      </c>
      <c r="B31" s="100" t="s">
        <v>46</v>
      </c>
      <c r="C31" s="95"/>
    </row>
    <row r="32" spans="1:3" ht="15.75">
      <c r="A32" s="88">
        <f>A31+1</f>
        <v>25</v>
      </c>
      <c r="B32" s="100" t="s">
        <v>47</v>
      </c>
      <c r="C32" s="95"/>
    </row>
    <row r="33" spans="1:3" ht="15.75">
      <c r="A33" s="88">
        <f>A32+1</f>
        <v>26</v>
      </c>
      <c r="B33" s="98" t="s">
        <v>41</v>
      </c>
      <c r="C33" s="95">
        <v>18477</v>
      </c>
    </row>
    <row r="34" spans="1:3" ht="15.75">
      <c r="A34" s="88">
        <v>27</v>
      </c>
      <c r="B34" s="98" t="s">
        <v>42</v>
      </c>
      <c r="C34" s="95">
        <v>855.36</v>
      </c>
    </row>
    <row r="35" spans="1:3" ht="15.75">
      <c r="A35" s="88">
        <v>28</v>
      </c>
      <c r="B35" s="98" t="s">
        <v>43</v>
      </c>
      <c r="C35" s="95"/>
    </row>
    <row r="36" spans="1:3" ht="15.75">
      <c r="A36" s="88">
        <f>A35+1</f>
        <v>29</v>
      </c>
      <c r="B36" s="89" t="s">
        <v>37</v>
      </c>
      <c r="C36" s="92">
        <v>119.05</v>
      </c>
    </row>
    <row r="37" spans="1:3" ht="15.75">
      <c r="A37" s="88">
        <f>A36+1</f>
        <v>30</v>
      </c>
      <c r="B37" s="101" t="s">
        <v>124</v>
      </c>
      <c r="C37" s="92">
        <v>6320</v>
      </c>
    </row>
    <row r="38" spans="1:3" ht="15.75">
      <c r="A38" s="88"/>
      <c r="B38" s="94" t="s">
        <v>16</v>
      </c>
      <c r="C38" s="102"/>
    </row>
    <row r="39" spans="1:3" ht="15.75">
      <c r="A39" s="88">
        <v>31</v>
      </c>
      <c r="B39" s="91" t="s">
        <v>87</v>
      </c>
      <c r="C39" s="95"/>
    </row>
    <row r="40" spans="1:3" ht="15.75">
      <c r="A40" s="88">
        <v>32</v>
      </c>
      <c r="B40" s="91" t="s">
        <v>121</v>
      </c>
      <c r="C40" s="95">
        <v>6320</v>
      </c>
    </row>
    <row r="41" spans="1:3" ht="15.75">
      <c r="A41" s="88">
        <v>33</v>
      </c>
      <c r="B41" s="89" t="s">
        <v>116</v>
      </c>
      <c r="C41" s="92">
        <v>3068</v>
      </c>
    </row>
    <row r="42" spans="1:3" ht="15.75">
      <c r="A42" s="88"/>
      <c r="B42" s="94" t="s">
        <v>16</v>
      </c>
      <c r="C42" s="102"/>
    </row>
    <row r="43" spans="1:3" ht="15.75">
      <c r="A43" s="88">
        <v>34</v>
      </c>
      <c r="B43" s="91" t="s">
        <v>44</v>
      </c>
      <c r="C43" s="95">
        <v>3068.07</v>
      </c>
    </row>
    <row r="44" spans="1:3" ht="15.75">
      <c r="A44" s="88">
        <v>35</v>
      </c>
      <c r="B44" s="89" t="s">
        <v>75</v>
      </c>
      <c r="C44" s="92">
        <v>157.46</v>
      </c>
    </row>
    <row r="45" spans="1:3" ht="15.75">
      <c r="A45" s="88">
        <f>A44+1</f>
        <v>36</v>
      </c>
      <c r="B45" s="89" t="s">
        <v>117</v>
      </c>
      <c r="C45" s="92"/>
    </row>
    <row r="46" spans="1:3" ht="15.75">
      <c r="A46" s="88">
        <v>37</v>
      </c>
      <c r="B46" s="89" t="s">
        <v>38</v>
      </c>
      <c r="C46" s="92"/>
    </row>
    <row r="47" spans="1:3" ht="21" customHeight="1" thickBot="1">
      <c r="A47" s="88">
        <v>38</v>
      </c>
      <c r="B47" s="103" t="s">
        <v>118</v>
      </c>
      <c r="C47" s="104">
        <v>140048</v>
      </c>
    </row>
    <row r="48" ht="15.75">
      <c r="A48" s="105"/>
    </row>
    <row r="49" spans="1:2" ht="15.75">
      <c r="A49" s="217" t="s">
        <v>178</v>
      </c>
      <c r="B49" s="217"/>
    </row>
    <row r="50" spans="1:2" ht="15.75">
      <c r="A50" s="217" t="s">
        <v>177</v>
      </c>
      <c r="B50" s="217"/>
    </row>
    <row r="51" spans="1:2" ht="15.75">
      <c r="A51" s="217" t="s">
        <v>180</v>
      </c>
      <c r="B51" s="217"/>
    </row>
    <row r="52" ht="15.75">
      <c r="A52" s="105"/>
    </row>
    <row r="53" ht="15.75">
      <c r="A53" s="105"/>
    </row>
    <row r="54" ht="15.75">
      <c r="A54" s="105"/>
    </row>
    <row r="55" ht="15.75">
      <c r="A55" s="105"/>
    </row>
    <row r="56" ht="15.75">
      <c r="A56" s="105"/>
    </row>
  </sheetData>
  <sheetProtection/>
  <mergeCells count="5">
    <mergeCell ref="A1:C1"/>
    <mergeCell ref="A2:C2"/>
    <mergeCell ref="A49:B49"/>
    <mergeCell ref="A50:B50"/>
    <mergeCell ref="A51:B51"/>
  </mergeCells>
  <printOptions/>
  <pageMargins left="0.5" right="0.52" top="0.66" bottom="0.27" header="0.43" footer="0.27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I19"/>
  <sheetViews>
    <sheetView zoomScale="75" zoomScaleNormal="75" zoomScalePageLayoutView="0" workbookViewId="0" topLeftCell="A7">
      <selection activeCell="D18" sqref="D18"/>
    </sheetView>
  </sheetViews>
  <sheetFormatPr defaultColWidth="9.140625" defaultRowHeight="12.75"/>
  <cols>
    <col min="1" max="1" width="8.140625" style="8" customWidth="1"/>
    <col min="2" max="2" width="91.421875" style="33" bestFit="1" customWidth="1"/>
    <col min="3" max="3" width="17.57421875" style="8" customWidth="1"/>
    <col min="4" max="5" width="16.7109375" style="8" customWidth="1"/>
    <col min="6" max="6" width="19.57421875" style="8" customWidth="1"/>
    <col min="7" max="16384" width="9.140625" style="8" customWidth="1"/>
  </cols>
  <sheetData>
    <row r="1" spans="1:9" ht="49.5" customHeight="1" thickBot="1">
      <c r="A1" s="220" t="s">
        <v>134</v>
      </c>
      <c r="B1" s="221"/>
      <c r="C1" s="221"/>
      <c r="D1" s="221"/>
      <c r="E1" s="221"/>
      <c r="F1" s="222"/>
      <c r="G1" s="218"/>
      <c r="H1" s="219"/>
      <c r="I1" s="219"/>
    </row>
    <row r="2" spans="1:6" ht="51" customHeight="1">
      <c r="A2" s="223" t="s">
        <v>96</v>
      </c>
      <c r="B2" s="224"/>
      <c r="C2" s="224"/>
      <c r="D2" s="224"/>
      <c r="E2" s="224"/>
      <c r="F2" s="225"/>
    </row>
    <row r="3" spans="1:6" ht="27" customHeight="1">
      <c r="A3" s="232" t="s">
        <v>10</v>
      </c>
      <c r="B3" s="230" t="s">
        <v>11</v>
      </c>
      <c r="C3" s="226">
        <v>2011</v>
      </c>
      <c r="D3" s="227"/>
      <c r="E3" s="228">
        <v>2012</v>
      </c>
      <c r="F3" s="229"/>
    </row>
    <row r="4" spans="1:6" ht="73.5" customHeight="1">
      <c r="A4" s="233"/>
      <c r="B4" s="231"/>
      <c r="C4" s="53" t="s">
        <v>48</v>
      </c>
      <c r="D4" s="53" t="s">
        <v>49</v>
      </c>
      <c r="E4" s="53" t="s">
        <v>48</v>
      </c>
      <c r="F4" s="13" t="s">
        <v>50</v>
      </c>
    </row>
    <row r="5" spans="1:6" ht="33.75" customHeight="1">
      <c r="A5" s="54"/>
      <c r="B5" s="42"/>
      <c r="C5" s="55" t="s">
        <v>1</v>
      </c>
      <c r="D5" s="55" t="s">
        <v>2</v>
      </c>
      <c r="E5" s="43" t="s">
        <v>3</v>
      </c>
      <c r="F5" s="44" t="s">
        <v>5</v>
      </c>
    </row>
    <row r="6" spans="1:6" ht="38.25" customHeight="1">
      <c r="A6" s="15">
        <v>1</v>
      </c>
      <c r="B6" s="45" t="s">
        <v>51</v>
      </c>
      <c r="C6" s="81"/>
      <c r="D6" s="57" t="s">
        <v>15</v>
      </c>
      <c r="E6" s="81">
        <v>0</v>
      </c>
      <c r="F6" s="46" t="s">
        <v>15</v>
      </c>
    </row>
    <row r="7" spans="1:6" ht="38.25" customHeight="1">
      <c r="A7" s="15">
        <f>A6+1</f>
        <v>2</v>
      </c>
      <c r="B7" s="45" t="s">
        <v>53</v>
      </c>
      <c r="C7" s="57" t="s">
        <v>15</v>
      </c>
      <c r="D7" s="58"/>
      <c r="E7" s="57" t="s">
        <v>15</v>
      </c>
      <c r="F7" s="59">
        <v>0</v>
      </c>
    </row>
    <row r="8" spans="1:6" ht="38.25" customHeight="1">
      <c r="A8" s="15">
        <f>A7+1</f>
        <v>3</v>
      </c>
      <c r="B8" s="45" t="s">
        <v>167</v>
      </c>
      <c r="C8" s="57" t="s">
        <v>15</v>
      </c>
      <c r="D8" s="58"/>
      <c r="E8" s="57" t="s">
        <v>15</v>
      </c>
      <c r="F8" s="59">
        <v>0</v>
      </c>
    </row>
    <row r="9" spans="1:6" ht="42.75" customHeight="1">
      <c r="A9" s="15">
        <f>A8+1</f>
        <v>4</v>
      </c>
      <c r="B9" s="29" t="s">
        <v>166</v>
      </c>
      <c r="C9" s="56"/>
      <c r="D9" s="57" t="s">
        <v>15</v>
      </c>
      <c r="E9" s="60">
        <f>+C11</f>
        <v>0</v>
      </c>
      <c r="F9" s="46" t="s">
        <v>15</v>
      </c>
    </row>
    <row r="10" spans="1:6" ht="50.25" customHeight="1">
      <c r="A10" s="15">
        <f>A9+1</f>
        <v>5</v>
      </c>
      <c r="B10" s="29" t="s">
        <v>88</v>
      </c>
      <c r="C10" s="81"/>
      <c r="D10" s="57" t="s">
        <v>15</v>
      </c>
      <c r="E10" s="82">
        <v>0</v>
      </c>
      <c r="F10" s="46" t="s">
        <v>15</v>
      </c>
    </row>
    <row r="11" spans="1:6" ht="35.25" customHeight="1">
      <c r="A11" s="15">
        <v>6</v>
      </c>
      <c r="B11" s="29" t="s">
        <v>64</v>
      </c>
      <c r="C11" s="61">
        <f>+C9+C10-C6</f>
        <v>0</v>
      </c>
      <c r="D11" s="57" t="s">
        <v>15</v>
      </c>
      <c r="E11" s="62">
        <f>+E9+E10-E6</f>
        <v>0</v>
      </c>
      <c r="F11" s="46" t="s">
        <v>15</v>
      </c>
    </row>
    <row r="12" spans="1:6" ht="36" customHeight="1" thickBot="1">
      <c r="A12" s="16">
        <v>7</v>
      </c>
      <c r="B12" s="39" t="s">
        <v>63</v>
      </c>
      <c r="C12" s="63">
        <f>IF(C6=0,0,C6/D7)</f>
        <v>0</v>
      </c>
      <c r="D12" s="64" t="s">
        <v>15</v>
      </c>
      <c r="E12" s="63">
        <f>IF(E6=0,0,E6/F7)</f>
        <v>0</v>
      </c>
      <c r="F12" s="47" t="s">
        <v>15</v>
      </c>
    </row>
    <row r="13" ht="15.75">
      <c r="B13" s="10"/>
    </row>
    <row r="14" spans="1:2" ht="15.75">
      <c r="A14" s="65" t="s">
        <v>52</v>
      </c>
      <c r="B14" s="66"/>
    </row>
    <row r="15" spans="1:2" ht="15.75">
      <c r="A15" s="65" t="s">
        <v>65</v>
      </c>
      <c r="B15" s="8"/>
    </row>
    <row r="17" spans="1:2" ht="15.75">
      <c r="A17" s="198" t="s">
        <v>171</v>
      </c>
      <c r="B17" s="198"/>
    </row>
    <row r="18" spans="1:2" ht="15.75">
      <c r="A18" s="198" t="s">
        <v>169</v>
      </c>
      <c r="B18" s="198"/>
    </row>
    <row r="19" spans="1:2" ht="15.75">
      <c r="A19" s="198" t="s">
        <v>181</v>
      </c>
      <c r="B19" s="198"/>
    </row>
  </sheetData>
  <sheetProtection/>
  <mergeCells count="10">
    <mergeCell ref="A17:B17"/>
    <mergeCell ref="A18:B18"/>
    <mergeCell ref="A19:B19"/>
    <mergeCell ref="G1:I1"/>
    <mergeCell ref="A1:F1"/>
    <mergeCell ref="A2:F2"/>
    <mergeCell ref="C3:D3"/>
    <mergeCell ref="E3:F3"/>
    <mergeCell ref="B3:B4"/>
    <mergeCell ref="A3:A4"/>
  </mergeCells>
  <printOptions horizontalCentered="1"/>
  <pageMargins left="0.32" right="0.3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F26"/>
  <sheetViews>
    <sheetView zoomScale="75" zoomScaleNormal="75" zoomScalePageLayoutView="0" workbookViewId="0" topLeftCell="A4">
      <selection activeCell="F29" sqref="F29"/>
    </sheetView>
  </sheetViews>
  <sheetFormatPr defaultColWidth="9.140625" defaultRowHeight="12.75"/>
  <cols>
    <col min="1" max="1" width="9.140625" style="108" customWidth="1"/>
    <col min="2" max="2" width="75.421875" style="140" customWidth="1"/>
    <col min="3" max="6" width="17.28125" style="108" customWidth="1"/>
    <col min="7" max="16384" width="9.140625" style="108" customWidth="1"/>
  </cols>
  <sheetData>
    <row r="1" spans="1:6" ht="34.5" customHeight="1">
      <c r="A1" s="234" t="s">
        <v>165</v>
      </c>
      <c r="B1" s="235"/>
      <c r="C1" s="235"/>
      <c r="D1" s="235"/>
      <c r="E1" s="235"/>
      <c r="F1" s="236"/>
    </row>
    <row r="2" spans="1:6" ht="34.5" customHeight="1">
      <c r="A2" s="237" t="s">
        <v>97</v>
      </c>
      <c r="B2" s="238"/>
      <c r="C2" s="238"/>
      <c r="D2" s="238"/>
      <c r="E2" s="238"/>
      <c r="F2" s="239"/>
    </row>
    <row r="3" spans="1:6" ht="22.5" customHeight="1">
      <c r="A3" s="240" t="s">
        <v>10</v>
      </c>
      <c r="B3" s="241" t="s">
        <v>11</v>
      </c>
      <c r="C3" s="242">
        <v>2011</v>
      </c>
      <c r="D3" s="242"/>
      <c r="E3" s="242">
        <v>2012</v>
      </c>
      <c r="F3" s="243"/>
    </row>
    <row r="4" spans="1:6" ht="75" customHeight="1">
      <c r="A4" s="240"/>
      <c r="B4" s="241"/>
      <c r="C4" s="109" t="s">
        <v>54</v>
      </c>
      <c r="D4" s="109" t="s">
        <v>55</v>
      </c>
      <c r="E4" s="109" t="s">
        <v>54</v>
      </c>
      <c r="F4" s="110" t="s">
        <v>56</v>
      </c>
    </row>
    <row r="5" spans="1:6" ht="15.75">
      <c r="A5" s="111"/>
      <c r="B5" s="112"/>
      <c r="C5" s="113" t="s">
        <v>1</v>
      </c>
      <c r="D5" s="113" t="s">
        <v>2</v>
      </c>
      <c r="E5" s="113" t="s">
        <v>3</v>
      </c>
      <c r="F5" s="114" t="s">
        <v>5</v>
      </c>
    </row>
    <row r="6" spans="1:6" ht="31.5">
      <c r="A6" s="111">
        <v>1</v>
      </c>
      <c r="B6" s="115" t="s">
        <v>57</v>
      </c>
      <c r="C6" s="116">
        <f>C7+C10+C13+C16</f>
        <v>0</v>
      </c>
      <c r="D6" s="116">
        <f>D7+D10+D13+D16</f>
        <v>0</v>
      </c>
      <c r="E6" s="116">
        <f>E7+E10+E13+E16</f>
        <v>0</v>
      </c>
      <c r="F6" s="117">
        <f>F7+F10+F13+F16</f>
        <v>0</v>
      </c>
    </row>
    <row r="7" spans="1:6" ht="15.75">
      <c r="A7" s="111">
        <v>2</v>
      </c>
      <c r="B7" s="115" t="s">
        <v>92</v>
      </c>
      <c r="C7" s="116">
        <f>SUM(C8:C9)</f>
        <v>0</v>
      </c>
      <c r="D7" s="116">
        <f>SUM(D8:D9)</f>
        <v>0</v>
      </c>
      <c r="E7" s="116">
        <f>SUM(E8:E9)</f>
        <v>0</v>
      </c>
      <c r="F7" s="116">
        <f>SUM(F8:F9)</f>
        <v>0</v>
      </c>
    </row>
    <row r="8" spans="1:6" ht="15.75">
      <c r="A8" s="111">
        <v>3</v>
      </c>
      <c r="B8" s="118" t="s">
        <v>0</v>
      </c>
      <c r="C8" s="119"/>
      <c r="D8" s="120"/>
      <c r="E8" s="119"/>
      <c r="F8" s="121"/>
    </row>
    <row r="9" spans="1:6" ht="18.75">
      <c r="A9" s="111">
        <v>4</v>
      </c>
      <c r="B9" s="118" t="s">
        <v>60</v>
      </c>
      <c r="C9" s="119"/>
      <c r="D9" s="119"/>
      <c r="E9" s="119"/>
      <c r="F9" s="122"/>
    </row>
    <row r="10" spans="1:6" ht="15.75">
      <c r="A10" s="111">
        <v>5</v>
      </c>
      <c r="B10" s="115" t="s">
        <v>93</v>
      </c>
      <c r="C10" s="116">
        <f>SUM(C11:C12)</f>
        <v>0</v>
      </c>
      <c r="D10" s="116">
        <f>SUM(D11:D12)</f>
        <v>0</v>
      </c>
      <c r="E10" s="116">
        <f>SUM(E11:E12)</f>
        <v>0</v>
      </c>
      <c r="F10" s="116">
        <f>SUM(F11:F12)</f>
        <v>0</v>
      </c>
    </row>
    <row r="11" spans="1:6" ht="15.75">
      <c r="A11" s="111">
        <v>6</v>
      </c>
      <c r="B11" s="118" t="s">
        <v>0</v>
      </c>
      <c r="C11" s="119"/>
      <c r="D11" s="120"/>
      <c r="E11" s="119"/>
      <c r="F11" s="121"/>
    </row>
    <row r="12" spans="1:6" ht="18.75">
      <c r="A12" s="111">
        <v>7</v>
      </c>
      <c r="B12" s="118" t="s">
        <v>60</v>
      </c>
      <c r="C12" s="119"/>
      <c r="D12" s="119"/>
      <c r="E12" s="119"/>
      <c r="F12" s="122"/>
    </row>
    <row r="13" spans="1:6" ht="15.75">
      <c r="A13" s="111">
        <v>8</v>
      </c>
      <c r="B13" s="115" t="s">
        <v>94</v>
      </c>
      <c r="C13" s="116">
        <f>SUM(C14:C15)</f>
        <v>0</v>
      </c>
      <c r="D13" s="116">
        <f>SUM(D14:D15)</f>
        <v>0</v>
      </c>
      <c r="E13" s="116">
        <f>SUM(E14:E15)</f>
        <v>0</v>
      </c>
      <c r="F13" s="116">
        <f>SUM(F14:F15)</f>
        <v>0</v>
      </c>
    </row>
    <row r="14" spans="1:6" ht="15.75">
      <c r="A14" s="111">
        <v>9</v>
      </c>
      <c r="B14" s="118" t="s">
        <v>0</v>
      </c>
      <c r="C14" s="119"/>
      <c r="D14" s="120"/>
      <c r="E14" s="119"/>
      <c r="F14" s="121"/>
    </row>
    <row r="15" spans="1:6" ht="18.75">
      <c r="A15" s="111">
        <v>10</v>
      </c>
      <c r="B15" s="118" t="s">
        <v>60</v>
      </c>
      <c r="C15" s="119"/>
      <c r="D15" s="119"/>
      <c r="E15" s="119"/>
      <c r="F15" s="122"/>
    </row>
    <row r="16" spans="1:6" ht="15.75">
      <c r="A16" s="111">
        <v>11</v>
      </c>
      <c r="B16" s="115" t="s">
        <v>58</v>
      </c>
      <c r="C16" s="116">
        <f>SUM(C17:C18)</f>
        <v>0</v>
      </c>
      <c r="D16" s="116">
        <f>SUM(D17:D18)</f>
        <v>0</v>
      </c>
      <c r="E16" s="116">
        <f>SUM(E17:E18)</f>
        <v>0</v>
      </c>
      <c r="F16" s="116">
        <f>SUM(F17:F18)</f>
        <v>0</v>
      </c>
    </row>
    <row r="17" spans="1:6" ht="15.75">
      <c r="A17" s="111">
        <v>12</v>
      </c>
      <c r="B17" s="118" t="s">
        <v>0</v>
      </c>
      <c r="C17" s="119"/>
      <c r="D17" s="120"/>
      <c r="E17" s="119"/>
      <c r="F17" s="121"/>
    </row>
    <row r="18" spans="1:6" ht="18.75">
      <c r="A18" s="123">
        <v>13</v>
      </c>
      <c r="B18" s="124" t="s">
        <v>60</v>
      </c>
      <c r="C18" s="125"/>
      <c r="D18" s="125"/>
      <c r="E18" s="125"/>
      <c r="F18" s="126"/>
    </row>
    <row r="19" spans="1:6" ht="19.5" thickBot="1">
      <c r="A19" s="127">
        <v>14</v>
      </c>
      <c r="B19" s="128" t="s">
        <v>61</v>
      </c>
      <c r="C19" s="129" t="s">
        <v>15</v>
      </c>
      <c r="D19" s="130"/>
      <c r="E19" s="129" t="s">
        <v>15</v>
      </c>
      <c r="F19" s="131"/>
    </row>
    <row r="20" spans="1:6" s="136" customFormat="1" ht="15.75">
      <c r="A20" s="132"/>
      <c r="B20" s="133"/>
      <c r="C20" s="134"/>
      <c r="D20" s="135"/>
      <c r="E20" s="134"/>
      <c r="F20" s="135"/>
    </row>
    <row r="21" spans="1:2" ht="15.75">
      <c r="A21" s="137" t="s">
        <v>59</v>
      </c>
      <c r="B21" s="138"/>
    </row>
    <row r="22" spans="1:2" ht="15.75">
      <c r="A22" s="137" t="s">
        <v>62</v>
      </c>
      <c r="B22" s="108"/>
    </row>
    <row r="23" ht="15.75">
      <c r="B23" s="139"/>
    </row>
    <row r="24" spans="1:2" ht="15.75">
      <c r="A24" s="217" t="s">
        <v>171</v>
      </c>
      <c r="B24" s="217"/>
    </row>
    <row r="25" spans="1:2" ht="15.75">
      <c r="A25" s="217" t="s">
        <v>169</v>
      </c>
      <c r="B25" s="217"/>
    </row>
    <row r="26" spans="1:2" ht="15.75">
      <c r="A26" s="217" t="s">
        <v>170</v>
      </c>
      <c r="B26" s="217"/>
    </row>
  </sheetData>
  <sheetProtection/>
  <mergeCells count="9">
    <mergeCell ref="A24:B24"/>
    <mergeCell ref="A25:B25"/>
    <mergeCell ref="A26:B26"/>
    <mergeCell ref="A1:F1"/>
    <mergeCell ref="A2:F2"/>
    <mergeCell ref="A3:A4"/>
    <mergeCell ref="B3:B4"/>
    <mergeCell ref="C3:D3"/>
    <mergeCell ref="E3:F3"/>
  </mergeCells>
  <printOptions/>
  <pageMargins left="0.75" right="0.75" top="1" bottom="1" header="0.4921259845" footer="0.4921259845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E1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9" sqref="H9"/>
    </sheetView>
  </sheetViews>
  <sheetFormatPr defaultColWidth="9.140625" defaultRowHeight="12.75"/>
  <cols>
    <col min="1" max="1" width="9.140625" style="1" customWidth="1"/>
    <col min="2" max="2" width="67.28125" style="3" customWidth="1"/>
    <col min="3" max="3" width="17.421875" style="73" customWidth="1"/>
    <col min="4" max="4" width="18.421875" style="1" customWidth="1"/>
    <col min="5" max="5" width="19.421875" style="1" customWidth="1"/>
    <col min="6" max="16384" width="9.140625" style="1" customWidth="1"/>
  </cols>
  <sheetData>
    <row r="1" spans="1:5" ht="49.5" customHeight="1" thickBot="1">
      <c r="A1" s="244" t="s">
        <v>164</v>
      </c>
      <c r="B1" s="245"/>
      <c r="C1" s="245"/>
      <c r="D1" s="245"/>
      <c r="E1" s="246"/>
    </row>
    <row r="2" spans="1:5" ht="27.75" customHeight="1" thickBot="1">
      <c r="A2" s="247" t="s">
        <v>143</v>
      </c>
      <c r="B2" s="248"/>
      <c r="C2" s="248"/>
      <c r="D2" s="248"/>
      <c r="E2" s="249"/>
    </row>
    <row r="3" spans="1:5" ht="33" customHeight="1">
      <c r="A3" s="151" t="s">
        <v>10</v>
      </c>
      <c r="B3" s="152" t="s">
        <v>11</v>
      </c>
      <c r="C3" s="153">
        <v>2011</v>
      </c>
      <c r="D3" s="250">
        <v>2012</v>
      </c>
      <c r="E3" s="251"/>
    </row>
    <row r="4" spans="1:5" ht="33" customHeight="1">
      <c r="A4" s="145"/>
      <c r="B4" s="154"/>
      <c r="C4" s="155" t="s">
        <v>168</v>
      </c>
      <c r="D4" s="155" t="s">
        <v>135</v>
      </c>
      <c r="E4" s="156" t="s">
        <v>136</v>
      </c>
    </row>
    <row r="5" spans="1:5" ht="22.5" customHeight="1">
      <c r="A5" s="14"/>
      <c r="B5" s="6"/>
      <c r="C5" s="5" t="s">
        <v>1</v>
      </c>
      <c r="D5" s="157" t="s">
        <v>137</v>
      </c>
      <c r="E5" s="13" t="s">
        <v>138</v>
      </c>
    </row>
    <row r="6" spans="1:5" s="8" customFormat="1" ht="38.25" customHeight="1">
      <c r="A6" s="15">
        <v>1</v>
      </c>
      <c r="B6" s="29" t="s">
        <v>68</v>
      </c>
      <c r="C6" s="68"/>
      <c r="D6" s="158">
        <f>C9</f>
        <v>0</v>
      </c>
      <c r="E6" s="159" t="s">
        <v>15</v>
      </c>
    </row>
    <row r="7" spans="1:5" ht="36" customHeight="1">
      <c r="A7" s="15">
        <v>2</v>
      </c>
      <c r="B7" s="29" t="s">
        <v>139</v>
      </c>
      <c r="C7" s="68"/>
      <c r="D7" s="160">
        <v>500</v>
      </c>
      <c r="E7" s="21">
        <v>500</v>
      </c>
    </row>
    <row r="8" spans="1:5" ht="35.25" customHeight="1">
      <c r="A8" s="15">
        <v>3</v>
      </c>
      <c r="B8" s="29" t="s">
        <v>140</v>
      </c>
      <c r="C8" s="68"/>
      <c r="D8" s="160">
        <v>500</v>
      </c>
      <c r="E8" s="21">
        <v>500</v>
      </c>
    </row>
    <row r="9" spans="1:5" ht="39.75" customHeight="1">
      <c r="A9" s="15">
        <v>4</v>
      </c>
      <c r="B9" s="29" t="s">
        <v>69</v>
      </c>
      <c r="C9" s="26">
        <f>C6+C7-C8</f>
        <v>0</v>
      </c>
      <c r="D9" s="158">
        <f>D6+D7-D8</f>
        <v>0</v>
      </c>
      <c r="E9" s="161">
        <f>E7-E8</f>
        <v>0</v>
      </c>
    </row>
    <row r="10" spans="1:5" ht="21" customHeight="1" thickBot="1">
      <c r="A10" s="69">
        <v>5</v>
      </c>
      <c r="B10" s="70" t="s">
        <v>141</v>
      </c>
      <c r="C10" s="71"/>
      <c r="D10" s="162">
        <v>1</v>
      </c>
      <c r="E10" s="163">
        <v>1</v>
      </c>
    </row>
    <row r="11" spans="1:5" ht="21" customHeight="1">
      <c r="A11" s="9"/>
      <c r="B11" s="72"/>
      <c r="C11" s="1"/>
      <c r="E11" s="8"/>
    </row>
    <row r="12" spans="1:5" ht="21" customHeight="1">
      <c r="A12" s="252" t="s">
        <v>142</v>
      </c>
      <c r="B12" s="252"/>
      <c r="C12" s="252"/>
      <c r="D12" s="252"/>
      <c r="E12" s="252"/>
    </row>
    <row r="13" spans="1:5" ht="18.75">
      <c r="A13" s="253" t="s">
        <v>144</v>
      </c>
      <c r="B13" s="253"/>
      <c r="C13" s="185"/>
      <c r="D13" s="186"/>
      <c r="E13" s="186"/>
    </row>
    <row r="14" spans="1:5" ht="18.75">
      <c r="A14" s="253" t="s">
        <v>145</v>
      </c>
      <c r="B14" s="253"/>
      <c r="C14" s="185"/>
      <c r="D14" s="186"/>
      <c r="E14" s="186"/>
    </row>
    <row r="15" ht="18.75">
      <c r="C15" s="73" t="s">
        <v>40</v>
      </c>
    </row>
    <row r="16" spans="1:2" ht="18.75">
      <c r="A16" s="217" t="s">
        <v>172</v>
      </c>
      <c r="B16" s="217"/>
    </row>
    <row r="17" spans="1:2" ht="18.75">
      <c r="A17" s="217" t="s">
        <v>173</v>
      </c>
      <c r="B17" s="217"/>
    </row>
    <row r="18" spans="1:2" ht="18.75">
      <c r="A18" s="217" t="s">
        <v>174</v>
      </c>
      <c r="B18" s="217"/>
    </row>
  </sheetData>
  <sheetProtection/>
  <mergeCells count="9">
    <mergeCell ref="A16:B16"/>
    <mergeCell ref="A17:B17"/>
    <mergeCell ref="A18:B18"/>
    <mergeCell ref="A1:E1"/>
    <mergeCell ref="A2:E2"/>
    <mergeCell ref="D3:E3"/>
    <mergeCell ref="A12:E12"/>
    <mergeCell ref="A13:B13"/>
    <mergeCell ref="A14:B14"/>
  </mergeCells>
  <printOptions horizontalCentered="1"/>
  <pageMargins left="0.7480314960629921" right="0.7480314960629921" top="0.64" bottom="0.89" header="0.35" footer="0.17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24"/>
  <sheetViews>
    <sheetView tabSelected="1" zoomScalePageLayoutView="0" workbookViewId="0" topLeftCell="A1">
      <pane xSplit="2" ySplit="4" topLeftCell="C5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C18" sqref="C18"/>
    </sheetView>
  </sheetViews>
  <sheetFormatPr defaultColWidth="9.140625" defaultRowHeight="12.75"/>
  <cols>
    <col min="1" max="1" width="7.8515625" style="2" customWidth="1"/>
    <col min="2" max="2" width="89.57421875" style="3" customWidth="1"/>
    <col min="3" max="3" width="16.8515625" style="1" customWidth="1"/>
    <col min="4" max="4" width="17.28125" style="1" customWidth="1"/>
    <col min="5" max="16384" width="9.140625" style="1" customWidth="1"/>
  </cols>
  <sheetData>
    <row r="1" spans="1:4" ht="49.5" customHeight="1">
      <c r="A1" s="254" t="s">
        <v>176</v>
      </c>
      <c r="B1" s="255"/>
      <c r="C1" s="255"/>
      <c r="D1" s="256"/>
    </row>
    <row r="2" spans="1:4" ht="34.5" customHeight="1">
      <c r="A2" s="257" t="s">
        <v>175</v>
      </c>
      <c r="B2" s="258"/>
      <c r="C2" s="258"/>
      <c r="D2" s="259"/>
    </row>
    <row r="3" spans="1:4" s="164" customFormat="1" ht="31.5">
      <c r="A3" s="14" t="s">
        <v>10</v>
      </c>
      <c r="B3" s="6" t="s">
        <v>11</v>
      </c>
      <c r="C3" s="5">
        <v>2011</v>
      </c>
      <c r="D3" s="13">
        <v>2012</v>
      </c>
    </row>
    <row r="4" spans="1:4" s="164" customFormat="1" ht="15.75">
      <c r="A4" s="14"/>
      <c r="B4" s="6"/>
      <c r="C4" s="5" t="s">
        <v>1</v>
      </c>
      <c r="D4" s="13" t="s">
        <v>2</v>
      </c>
    </row>
    <row r="5" spans="1:8" ht="15.75" customHeight="1">
      <c r="A5" s="165">
        <v>1</v>
      </c>
      <c r="B5" s="166" t="s">
        <v>146</v>
      </c>
      <c r="C5" s="191">
        <v>26950</v>
      </c>
      <c r="D5" s="190">
        <v>61020</v>
      </c>
      <c r="E5" s="164"/>
      <c r="F5" s="164"/>
      <c r="G5" s="167"/>
      <c r="H5" s="167"/>
    </row>
    <row r="6" spans="1:8" ht="15.75">
      <c r="A6" s="165">
        <v>2</v>
      </c>
      <c r="B6" s="168" t="s">
        <v>154</v>
      </c>
      <c r="C6" s="169">
        <v>0</v>
      </c>
      <c r="D6" s="21">
        <v>0</v>
      </c>
      <c r="E6" s="164"/>
      <c r="F6" s="164"/>
      <c r="G6" s="167"/>
      <c r="H6" s="167"/>
    </row>
    <row r="7" spans="1:7" ht="15.75">
      <c r="A7" s="165">
        <v>3</v>
      </c>
      <c r="B7" s="168" t="s">
        <v>155</v>
      </c>
      <c r="C7" s="170">
        <v>0</v>
      </c>
      <c r="D7" s="171">
        <v>0</v>
      </c>
      <c r="G7" s="167"/>
    </row>
    <row r="8" spans="1:7" ht="21.75" customHeight="1">
      <c r="A8" s="172">
        <v>4</v>
      </c>
      <c r="B8" s="168" t="s">
        <v>156</v>
      </c>
      <c r="C8" s="170">
        <v>7120</v>
      </c>
      <c r="D8" s="171">
        <v>16020</v>
      </c>
      <c r="G8" s="167"/>
    </row>
    <row r="9" spans="1:4" ht="15.75">
      <c r="A9" s="165">
        <v>5</v>
      </c>
      <c r="B9" s="18" t="s">
        <v>147</v>
      </c>
      <c r="C9" s="192">
        <v>1270</v>
      </c>
      <c r="D9" s="194">
        <v>1810</v>
      </c>
    </row>
    <row r="10" spans="1:4" ht="15.75">
      <c r="A10" s="165">
        <v>6</v>
      </c>
      <c r="B10" s="173" t="s">
        <v>161</v>
      </c>
      <c r="C10" s="193">
        <v>950</v>
      </c>
      <c r="D10" s="195">
        <v>1450</v>
      </c>
    </row>
    <row r="11" spans="1:4" ht="15.75">
      <c r="A11" s="165">
        <v>7</v>
      </c>
      <c r="B11" s="173" t="s">
        <v>162</v>
      </c>
      <c r="C11" s="169"/>
      <c r="D11" s="21"/>
    </row>
    <row r="12" spans="1:4" ht="15.75">
      <c r="A12" s="165">
        <v>8</v>
      </c>
      <c r="B12" s="173" t="s">
        <v>157</v>
      </c>
      <c r="C12" s="169"/>
      <c r="D12" s="21"/>
    </row>
    <row r="13" spans="1:4" ht="15.75">
      <c r="A13" s="165">
        <v>9</v>
      </c>
      <c r="B13" s="173" t="s">
        <v>158</v>
      </c>
      <c r="C13" s="169"/>
      <c r="D13" s="21"/>
    </row>
    <row r="14" spans="1:4" ht="15.75">
      <c r="A14" s="165">
        <v>10</v>
      </c>
      <c r="B14" s="174" t="s">
        <v>148</v>
      </c>
      <c r="C14" s="26">
        <f>C6*0.2</f>
        <v>0</v>
      </c>
      <c r="D14" s="175">
        <f>D6*0.2</f>
        <v>0</v>
      </c>
    </row>
    <row r="15" spans="1:4" ht="16.5" thickBot="1">
      <c r="A15" s="176">
        <v>11</v>
      </c>
      <c r="B15" s="177" t="s">
        <v>149</v>
      </c>
      <c r="C15" s="178"/>
      <c r="D15" s="179"/>
    </row>
    <row r="16" spans="1:4" ht="15.75">
      <c r="A16" s="80"/>
      <c r="B16" s="187"/>
      <c r="C16" s="186"/>
      <c r="D16" s="186"/>
    </row>
    <row r="17" spans="1:4" ht="15.75">
      <c r="A17" s="188" t="s">
        <v>150</v>
      </c>
      <c r="B17" s="187"/>
      <c r="C17" s="186"/>
      <c r="D17" s="186"/>
    </row>
    <row r="18" ht="15.75">
      <c r="B18" s="180"/>
    </row>
    <row r="19" ht="15.75">
      <c r="B19" s="180"/>
    </row>
    <row r="20" ht="15.75">
      <c r="B20" s="180"/>
    </row>
    <row r="21" ht="15.75">
      <c r="B21" s="180"/>
    </row>
    <row r="22" ht="15.75">
      <c r="B22" s="189"/>
    </row>
    <row r="23" ht="15.75">
      <c r="B23" s="180"/>
    </row>
    <row r="24" ht="15.75">
      <c r="B24" s="180"/>
    </row>
  </sheetData>
  <sheetProtection/>
  <mergeCells count="2">
    <mergeCell ref="A1:D1"/>
    <mergeCell ref="A2:D2"/>
  </mergeCells>
  <printOptions gridLines="1"/>
  <pageMargins left="0.85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Tabuľky k výročnej správe o hospodárení VVš 2004</dc:title>
  <dc:subject/>
  <dc:creator>Viest</dc:creator>
  <cp:keywords/>
  <dc:description/>
  <cp:lastModifiedBy>Janka</cp:lastModifiedBy>
  <cp:lastPrinted>2013-05-07T12:54:53Z</cp:lastPrinted>
  <dcterms:created xsi:type="dcterms:W3CDTF">2002-06-05T18:53:25Z</dcterms:created>
  <dcterms:modified xsi:type="dcterms:W3CDTF">2013-05-14T09:28:13Z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