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70" windowWidth="20730" windowHeight="7830" firstSheet="4" activeTab="8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DZ'!$A$1:$C$12</definedName>
    <definedName name="_xlnm.Print_Area" localSheetId="4">'T2-Výnosy'!$A$1:$C$20</definedName>
    <definedName name="_xlnm.Print_Area" localSheetId="5">'T3 - Náklady '!$A$1:$C$51</definedName>
    <definedName name="_xlnm.Print_Area" localSheetId="6">'T4-Soc_štipendiá'!$A$1:$F$19</definedName>
    <definedName name="_xlnm.Print_Area" localSheetId="8">'T6_motivačné štipendiá_nová'!$A$1:$F$18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<sst xmlns="http://schemas.openxmlformats.org/spreadsheetml/2006/main" count="262" uniqueCount="195">
  <si>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</si>
  <si>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</si>
  <si>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</si>
  <si>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</si>
  <si>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</si>
  <si>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</si>
  <si>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</si>
  <si>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</si>
  <si>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</si>
  <si>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</si>
  <si>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</si>
  <si>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</si>
  <si>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</si>
  <si>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</si>
  <si>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</si>
  <si>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</si>
  <si>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</si>
  <si>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</si>
  <si>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</si>
  <si>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</si>
  <si>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</si>
  <si>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</si>
  <si>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</si>
  <si>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</si>
  <si>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</si>
  <si>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</si>
  <si>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</si>
  <si>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</si>
  <si>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</si>
  <si>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</si>
  <si>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</si>
  <si>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</si>
  <si>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</si>
  <si>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</si>
  <si>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</si>
  <si>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</si>
  <si>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</si>
  <si>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</si>
  <si>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</si>
  <si>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</si>
  <si>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</si>
  <si>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</si>
  <si>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</si>
  <si>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</si>
  <si>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</si>
  <si>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</si>
  <si>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</si>
  <si>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</si>
  <si>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</si>
  <si>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</si>
  <si>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</si>
  <si>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</si>
  <si>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</si>
  <si>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</si>
  <si>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</si>
  <si>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</si>
  <si>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</si>
  <si>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</si>
  <si>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</si>
  <si>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</si>
  <si>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</si>
  <si>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</si>
  <si>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</si>
  <si>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</si>
  <si>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</si>
  <si>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</si>
  <si>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</si>
  <si>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</si>
  <si>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</si>
  <si>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</si>
  <si>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</si>
  <si>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</si>
  <si>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</si>
  <si>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</si>
  <si>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</si>
  <si>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</si>
  <si>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</si>
  <si>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t xml:space="preserve">Názov  vysokej školy: </t>
  </si>
  <si>
    <t>Názov súkromnej vysokej školy: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</si>
  <si>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</si>
  <si>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</si>
  <si>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</si>
  <si>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</si>
  <si>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</si>
  <si>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</si>
  <si>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</si>
  <si>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</si>
  <si>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</si>
  <si>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</si>
  <si>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</si>
  <si>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</si>
  <si>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</si>
  <si>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</si>
  <si>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</si>
  <si>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</si>
  <si>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</si>
  <si>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</si>
  <si>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</si>
  <si>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</si>
  <si>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</si>
  <si>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</si>
  <si>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</si>
  <si>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</si>
  <si>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Názov súkromnej vysokej školy: </t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</si>
  <si>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</si>
  <si>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</si>
  <si>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</si>
  <si>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</si>
  <si>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</si>
  <si>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</si>
  <si>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</si>
  <si>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</si>
  <si>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</si>
  <si>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</si>
  <si>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</si>
  <si>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</si>
  <si>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</si>
  <si>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</si>
  <si>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</si>
  <si>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</si>
  <si>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</si>
  <si>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</si>
  <si>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</si>
  <si>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</si>
  <si>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</si>
  <si>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</si>
  <si>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</si>
  <si>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</si>
  <si>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</si>
  <si>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</si>
  <si>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</si>
  <si>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</si>
  <si>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</si>
  <si>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</si>
  <si>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</si>
  <si>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</si>
  <si>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</si>
  <si>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</si>
  <si>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</si>
  <si>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 xml:space="preserve">Názov súkromnej vysokej školy:  
</t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</si>
  <si>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</si>
  <si>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</si>
  <si>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</si>
  <si>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</si>
  <si>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</si>
  <si>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</si>
  <si>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</si>
  <si>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</si>
  <si>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t xml:space="preserve">Názov súkromnej vysokej školy:  
Názov fakulty:  </t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</si>
  <si>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</si>
  <si>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</si>
  <si>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</si>
  <si>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</si>
  <si>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</si>
  <si>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</si>
  <si>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</si>
  <si>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</si>
  <si>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</si>
  <si>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</si>
  <si>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</si>
  <si>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</si>
  <si>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</si>
  <si>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</si>
  <si>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</si>
  <si>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</si>
  <si>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</si>
  <si>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</si>
  <si>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</si>
  <si>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</si>
  <si>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</si>
  <si>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</si>
  <si>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Obsah tabuľkových príloh výročnej správy o hospodárení súkromných vysokých škôl za rok 2019</t>
  </si>
  <si>
    <t xml:space="preserve">Výnosy súkromnej vysokej školy zo školného a z poplatkov spojených so štúdiom v rokoch 2018 a 2019 </t>
  </si>
  <si>
    <t>Vysvetlivky k tabuľkám výročnej správy o hospodárení súkromných vysokých škôl za rok 2019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</si>
  <si>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2019.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</si>
  <si>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2019.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</si>
  <si>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2019.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</si>
  <si>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2018 a 2019 (v Eur)</t>
    </r>
  </si>
  <si>
    <t>5.</t>
  </si>
  <si>
    <r>
      <t>Tabuľka č.1: Príjmy z dotácií  zo štátneho rozpočtu z kapitoly ministerstva školstva poskytnuté v rámci dotačnej zmluvy v roku 2019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</si>
  <si>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2018 a 2019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</si>
  <si>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2018 a 2019 </t>
  </si>
  <si>
    <r>
      <t>Tabuľka č. 6: Motivačné štipendiá  v rokoch 2018 a 2019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</si>
  <si>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2018 a 2019 (v Eur)</t>
  </si>
  <si>
    <t>* uvádzajte inú dotáciu z MŠVVaŠ SR (napr. KEGA, VEGA), v prídade potreby pridajte riadok</t>
  </si>
  <si>
    <r>
      <t xml:space="preserve">   Iná dotácia</t>
    </r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 xml:space="preserve"> </t>
    </r>
  </si>
  <si>
    <t>Vypracoval: Mgr. Andrea Martináková</t>
  </si>
  <si>
    <t>Vypracoval:  Mgr. Andrea Martináková</t>
  </si>
  <si>
    <t xml:space="preserve"> Vypracoval:  Mgr. Andrea Martináková</t>
  </si>
  <si>
    <t xml:space="preserve"> Tel. kontakt: 0907113878</t>
  </si>
  <si>
    <t>Tel. kontakt:  0907113878</t>
  </si>
  <si>
    <t>Tel. kontakt: 0907113878</t>
  </si>
  <si>
    <t>Schválil:  Mgr. Jana Valašťanová</t>
  </si>
  <si>
    <t>Schválil: Mgr. Jana Valašťanová</t>
  </si>
  <si>
    <t xml:space="preserve"> Schválil: Mgr. Jana Valašťanová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</si>
</sst>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49" fillId="41" borderId="6" applyNumberFormat="0" applyAlignment="0" applyProtection="0"/>
    <xf numFmtId="0" fontId="31" fillId="0" borderId="7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4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8" fillId="52" borderId="19" applyNumberFormat="0" applyAlignment="0" applyProtection="0"/>
    <xf numFmtId="0" fontId="59" fillId="53" borderId="19" applyNumberFormat="0" applyAlignment="0" applyProtection="0"/>
    <xf numFmtId="0" fontId="60" fillId="53" borderId="20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0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4" fillId="0" borderId="0" xfId="0" applyFont="1" applyAlignment="1">
      <alignment wrapText="1"/>
    </xf>
    <xf numFmtId="49" fontId="65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3" applyFont="1" applyBorder="1" applyAlignment="1">
      <alignment horizontal="center" vertical="center"/>
      <protection/>
    </xf>
    <xf numFmtId="49" fontId="65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2" applyFont="1">
      <alignment/>
      <protection/>
    </xf>
    <xf numFmtId="49" fontId="19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0" xfId="82" applyFont="1" applyAlignment="1">
      <alignment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41" xfId="82" applyFont="1" applyBorder="1" applyAlignment="1">
      <alignment horizontal="left" vertical="center" wrapText="1" indent="1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1" fillId="0" borderId="35" xfId="82" applyFont="1" applyBorder="1" applyAlignment="1">
      <alignment horizontal="left" vertical="center" wrapText="1" indent="1"/>
      <protection/>
    </xf>
    <xf numFmtId="0" fontId="2" fillId="0" borderId="23" xfId="82" applyFont="1" applyBorder="1" applyAlignment="1">
      <alignment horizontal="center" vertical="center" wrapText="1"/>
      <protection/>
    </xf>
    <xf numFmtId="0" fontId="1" fillId="0" borderId="43" xfId="82" applyFont="1" applyBorder="1" applyAlignment="1">
      <alignment horizontal="left" vertical="center" wrapText="1" indent="1"/>
      <protection/>
    </xf>
    <xf numFmtId="0" fontId="2" fillId="0" borderId="29" xfId="82" applyFont="1" applyBorder="1" applyAlignment="1">
      <alignment horizontal="center" vertical="center" wrapText="1"/>
      <protection/>
    </xf>
    <xf numFmtId="49" fontId="1" fillId="0" borderId="37" xfId="82" applyNumberFormat="1" applyFont="1" applyBorder="1" applyAlignment="1">
      <alignment horizontal="center" vertical="center" wrapText="1"/>
      <protection/>
    </xf>
    <xf numFmtId="0" fontId="1" fillId="0" borderId="24" xfId="82" applyFont="1" applyBorder="1" applyAlignment="1">
      <alignment horizontal="center" vertical="center" wrapText="1"/>
      <protection/>
    </xf>
    <xf numFmtId="49" fontId="1" fillId="0" borderId="35" xfId="82" applyNumberFormat="1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63" fillId="0" borderId="44" xfId="82" applyFont="1" applyBorder="1" applyAlignment="1">
      <alignment horizontal="center" vertical="center"/>
      <protection/>
    </xf>
    <xf numFmtId="0" fontId="63" fillId="0" borderId="45" xfId="82" applyFont="1" applyBorder="1" applyAlignment="1">
      <alignment horizontal="center" vertical="center"/>
      <protection/>
    </xf>
    <xf numFmtId="0" fontId="63" fillId="0" borderId="46" xfId="82" applyFont="1" applyBorder="1" applyAlignment="1">
      <alignment horizontal="center" vertical="center"/>
      <protection/>
    </xf>
    <xf numFmtId="0" fontId="65" fillId="0" borderId="29" xfId="82" applyFont="1" applyFill="1" applyBorder="1" applyAlignment="1">
      <alignment horizontal="right" vertical="center" wrapText="1" indent="1"/>
      <protection/>
    </xf>
    <xf numFmtId="0" fontId="65" fillId="15" borderId="38" xfId="82" applyFont="1" applyFill="1" applyBorder="1" applyAlignment="1">
      <alignment vertical="center" wrapText="1"/>
      <protection/>
    </xf>
    <xf numFmtId="14" fontId="65" fillId="0" borderId="30" xfId="82" applyNumberFormat="1" applyFont="1" applyFill="1" applyBorder="1" applyAlignment="1">
      <alignment horizontal="center" vertical="center" wrapText="1"/>
      <protection/>
    </xf>
    <xf numFmtId="0" fontId="65" fillId="0" borderId="23" xfId="82" applyFont="1" applyFill="1" applyBorder="1" applyAlignment="1">
      <alignment horizontal="right" vertical="center" wrapText="1" indent="1"/>
      <protection/>
    </xf>
    <xf numFmtId="0" fontId="65" fillId="62" borderId="21" xfId="82" applyFont="1" applyFill="1" applyBorder="1" applyAlignment="1">
      <alignment vertical="center" wrapText="1"/>
      <protection/>
    </xf>
    <xf numFmtId="14" fontId="65" fillId="0" borderId="22" xfId="82" applyNumberFormat="1" applyFont="1" applyFill="1" applyBorder="1" applyAlignment="1">
      <alignment horizontal="center" vertical="center" wrapText="1"/>
      <protection/>
    </xf>
    <xf numFmtId="0" fontId="65" fillId="0" borderId="21" xfId="82" applyFont="1" applyFill="1" applyBorder="1" applyAlignment="1">
      <alignment vertical="center" wrapText="1"/>
      <protection/>
    </xf>
    <xf numFmtId="0" fontId="65" fillId="0" borderId="24" xfId="82" applyFont="1" applyFill="1" applyBorder="1" applyAlignment="1">
      <alignment horizontal="right" vertical="center" wrapText="1" indent="1"/>
      <protection/>
    </xf>
    <xf numFmtId="14" fontId="65" fillId="0" borderId="28" xfId="82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3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1" fillId="42" borderId="22" xfId="82" applyNumberFormat="1" applyFont="1" applyFill="1" applyBorder="1" applyAlignment="1">
      <alignment horizontal="right" vertical="center" wrapText="1" indent="1"/>
      <protection/>
    </xf>
    <xf numFmtId="3" fontId="2" fillId="10" borderId="22" xfId="82" applyNumberFormat="1" applyFont="1" applyFill="1" applyBorder="1" applyAlignment="1">
      <alignment horizontal="righ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28" xfId="82" applyNumberFormat="1" applyFont="1" applyFill="1" applyBorder="1" applyAlignment="1">
      <alignment horizontal="right" vertical="center" wrapText="1" indent="1"/>
      <protection/>
    </xf>
    <xf numFmtId="0" fontId="2" fillId="0" borderId="47" xfId="0" applyFont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2" applyFont="1" applyBorder="1" applyAlignment="1">
      <alignment horizontal="center" vertical="center"/>
      <protection/>
    </xf>
    <xf numFmtId="0" fontId="3" fillId="0" borderId="49" xfId="82" applyFont="1" applyBorder="1" applyAlignment="1">
      <alignment horizontal="center" vertical="center"/>
      <protection/>
    </xf>
    <xf numFmtId="0" fontId="3" fillId="0" borderId="50" xfId="8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83" applyFont="1" applyBorder="1" applyAlignment="1">
      <alignment horizontal="center" vertical="center"/>
      <protection/>
    </xf>
    <xf numFmtId="0" fontId="3" fillId="0" borderId="48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1" fillId="0" borderId="55" xfId="83" applyFont="1" applyBorder="1" applyAlignment="1">
      <alignment horizontal="left" vertical="center"/>
      <protection/>
    </xf>
    <xf numFmtId="0" fontId="1" fillId="0" borderId="56" xfId="83" applyFont="1" applyBorder="1" applyAlignment="1">
      <alignment horizontal="left" vertical="center"/>
      <protection/>
    </xf>
    <xf numFmtId="0" fontId="1" fillId="0" borderId="34" xfId="83" applyFont="1" applyBorder="1" applyAlignment="1">
      <alignment horizontal="left" vertical="center"/>
      <protection/>
    </xf>
    <xf numFmtId="0" fontId="2" fillId="0" borderId="0" xfId="83" applyFont="1" applyAlignment="1">
      <alignment horizontal="left" vertical="center" wrapText="1"/>
      <protection/>
    </xf>
    <xf numFmtId="0" fontId="1" fillId="0" borderId="57" xfId="83" applyFont="1" applyBorder="1" applyAlignment="1">
      <alignment horizontal="left" vertical="center"/>
      <protection/>
    </xf>
    <xf numFmtId="0" fontId="1" fillId="0" borderId="58" xfId="83" applyFont="1" applyBorder="1" applyAlignment="1">
      <alignment horizontal="left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6" fillId="0" borderId="48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67" fillId="0" borderId="6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65" xfId="82" applyFont="1" applyBorder="1" applyAlignment="1">
      <alignment horizontal="center" vertical="center" wrapText="1"/>
      <protection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 wrapText="1"/>
      <protection/>
    </xf>
    <xf numFmtId="0" fontId="3" fillId="0" borderId="68" xfId="82" applyFont="1" applyBorder="1" applyAlignment="1">
      <alignment horizontal="center" vertical="center" wrapText="1"/>
      <protection/>
    </xf>
    <xf numFmtId="0" fontId="1" fillId="0" borderId="31" xfId="82" applyFont="1" applyBorder="1" applyAlignment="1">
      <alignment horizontal="left" vertical="center" wrapText="1"/>
      <protection/>
    </xf>
    <xf numFmtId="0" fontId="1" fillId="0" borderId="69" xfId="82" applyFont="1" applyBorder="1" applyAlignment="1">
      <alignment horizontal="left" vertical="center" wrapText="1"/>
      <protection/>
    </xf>
    <xf numFmtId="0" fontId="1" fillId="0" borderId="66" xfId="82" applyFont="1" applyBorder="1" applyAlignment="1">
      <alignment horizontal="left" vertical="center" wrapText="1"/>
      <protection/>
    </xf>
    <xf numFmtId="0" fontId="1" fillId="0" borderId="67" xfId="82" applyFont="1" applyBorder="1" applyAlignment="1">
      <alignment horizontal="left" vertical="center" wrapText="1"/>
      <protection/>
    </xf>
    <xf numFmtId="0" fontId="1" fillId="0" borderId="68" xfId="82" applyFont="1" applyBorder="1" applyAlignment="1">
      <alignment horizontal="left" vertical="center" wrapText="1"/>
      <protection/>
    </xf>
    <xf numFmtId="0" fontId="18" fillId="0" borderId="21" xfId="82" applyFont="1" applyBorder="1" applyAlignment="1">
      <alignment horizontal="left" vertical="center" wrapText="1"/>
      <protection/>
    </xf>
    <xf numFmtId="0" fontId="1" fillId="0" borderId="53" xfId="82" applyFont="1" applyBorder="1" applyAlignment="1">
      <alignment horizontal="center" vertical="center" wrapText="1"/>
      <protection/>
    </xf>
    <xf numFmtId="0" fontId="1" fillId="0" borderId="54" xfId="82" applyFont="1" applyBorder="1" applyAlignment="1">
      <alignment horizontal="center" vertical="center" wrapText="1"/>
      <protection/>
    </xf>
    <xf numFmtId="0" fontId="18" fillId="0" borderId="35" xfId="82" applyFont="1" applyBorder="1" applyAlignment="1">
      <alignment horizontal="left" vertical="center"/>
      <protection/>
    </xf>
    <xf numFmtId="0" fontId="18" fillId="0" borderId="56" xfId="82" applyFont="1" applyBorder="1" applyAlignment="1">
      <alignment horizontal="left" vertical="center"/>
      <protection/>
    </xf>
    <xf numFmtId="0" fontId="18" fillId="0" borderId="36" xfId="82" applyFont="1" applyBorder="1" applyAlignment="1">
      <alignment horizontal="left"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í_List1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APBEXaggData" xfId="93"/>
    <cellStyle name="SAPBEXaggDataEmph" xfId="94"/>
    <cellStyle name="SAPBEXaggItem" xfId="95"/>
    <cellStyle name="SAPBEXaggItemX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chaText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polu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H13" sqref="H12:H13"/>
    </sheetView>
  </sheetViews>
  <sheetFormatPr defaultColWidth="9.140625" defaultRowHeight="12.75"/>
  <cols>
    <col min="1" max="1" width="13.421875" style="0" customWidth="1"/>
  </cols>
  <sheetData>
    <row r="1" spans="1:11" ht="15.75">
      <c r="A1" s="105" t="s">
        <v>80</v>
      </c>
      <c r="B1" s="105" t="s">
        <v>171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3" t="s">
        <v>93</v>
      </c>
      <c r="B2" s="102" t="s">
        <v>173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4" t="s">
        <v>81</v>
      </c>
      <c r="B3" s="102" t="s">
        <v>82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>
      <c r="A4" s="104" t="s">
        <v>83</v>
      </c>
      <c r="B4" s="102" t="s">
        <v>84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104" t="s">
        <v>85</v>
      </c>
      <c r="B5" s="102" t="s">
        <v>86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.75">
      <c r="A6" s="104" t="s">
        <v>87</v>
      </c>
      <c r="B6" s="102" t="s">
        <v>88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75">
      <c r="A7" s="104" t="s">
        <v>89</v>
      </c>
      <c r="B7" s="102" t="s">
        <v>90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5.75">
      <c r="A8" s="104" t="s">
        <v>91</v>
      </c>
      <c r="B8" s="102" t="s">
        <v>92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>
      <c r="A9" s="103" t="s">
        <v>104</v>
      </c>
      <c r="B9" s="125" t="s">
        <v>172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0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18" sqref="A18:B18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67" t="s">
        <v>183</v>
      </c>
      <c r="B1" s="268"/>
      <c r="C1" s="268"/>
      <c r="D1" s="269"/>
    </row>
    <row r="2" spans="1:4" ht="34.5" customHeight="1">
      <c r="A2" s="270" t="s">
        <v>103</v>
      </c>
      <c r="B2" s="271"/>
      <c r="C2" s="271"/>
      <c r="D2" s="272"/>
    </row>
    <row r="3" spans="1:4" s="113" customFormat="1" ht="31.5">
      <c r="A3" s="14" t="s">
        <v>10</v>
      </c>
      <c r="B3" s="6" t="s">
        <v>11</v>
      </c>
      <c r="C3" s="5">
        <v>2018</v>
      </c>
      <c r="D3" s="13">
        <v>2019</v>
      </c>
    </row>
    <row r="4" spans="1:4" s="113" customFormat="1" ht="15.75">
      <c r="A4" s="14"/>
      <c r="B4" s="6"/>
      <c r="C4" s="5" t="s">
        <v>1</v>
      </c>
      <c r="D4" s="13" t="s">
        <v>2</v>
      </c>
    </row>
    <row r="5" spans="1:8" ht="15.75" customHeight="1">
      <c r="A5" s="114">
        <v>1</v>
      </c>
      <c r="B5" s="115" t="s">
        <v>136</v>
      </c>
      <c r="C5" s="116">
        <v>56078</v>
      </c>
      <c r="D5" s="116">
        <v>100152</v>
      </c>
      <c r="E5" s="113"/>
      <c r="F5" s="113"/>
      <c r="G5" s="117"/>
      <c r="H5" s="117"/>
    </row>
    <row r="6" spans="1:8" ht="15.75" customHeight="1">
      <c r="A6" s="114">
        <v>2</v>
      </c>
      <c r="B6" s="129" t="s">
        <v>110</v>
      </c>
      <c r="C6" s="121">
        <v>53278</v>
      </c>
      <c r="D6" s="121">
        <v>92352</v>
      </c>
      <c r="E6" s="113"/>
      <c r="F6" s="113"/>
      <c r="G6" s="117"/>
      <c r="H6" s="117"/>
    </row>
    <row r="7" spans="1:8" ht="15.75">
      <c r="A7" s="114">
        <v>3</v>
      </c>
      <c r="B7" s="129" t="s">
        <v>111</v>
      </c>
      <c r="C7" s="121">
        <v>2800</v>
      </c>
      <c r="D7" s="121">
        <v>7800</v>
      </c>
      <c r="E7" s="113"/>
      <c r="F7" s="113"/>
      <c r="G7" s="117"/>
      <c r="H7" s="117"/>
    </row>
    <row r="8" spans="1:7" ht="15.75">
      <c r="A8" s="114">
        <v>4</v>
      </c>
      <c r="B8" s="118" t="s">
        <v>134</v>
      </c>
      <c r="C8" s="120"/>
      <c r="D8" s="121"/>
      <c r="G8" s="117"/>
    </row>
    <row r="9" spans="1:7" ht="21.75" customHeight="1">
      <c r="A9" s="114">
        <v>5</v>
      </c>
      <c r="B9" s="18" t="s">
        <v>153</v>
      </c>
      <c r="C9" s="112">
        <v>8290</v>
      </c>
      <c r="D9" s="112">
        <f>SUM(D10:D14)</f>
        <v>10500</v>
      </c>
      <c r="G9" s="117"/>
    </row>
    <row r="10" spans="1:4" ht="15.75">
      <c r="A10" s="114">
        <v>6</v>
      </c>
      <c r="B10" s="122" t="s">
        <v>112</v>
      </c>
      <c r="C10" s="21">
        <v>450</v>
      </c>
      <c r="D10" s="21">
        <v>1600</v>
      </c>
    </row>
    <row r="11" spans="1:4" ht="15.75">
      <c r="A11" s="114">
        <v>7</v>
      </c>
      <c r="B11" s="122" t="s">
        <v>113</v>
      </c>
      <c r="C11" s="119"/>
      <c r="D11" s="21"/>
    </row>
    <row r="12" spans="1:4" ht="15.75">
      <c r="A12" s="114">
        <v>8</v>
      </c>
      <c r="B12" s="122" t="s">
        <v>114</v>
      </c>
      <c r="C12" s="119"/>
      <c r="D12" s="21"/>
    </row>
    <row r="13" spans="1:4" ht="15.75">
      <c r="A13" s="161">
        <v>9</v>
      </c>
      <c r="B13" s="162" t="s">
        <v>115</v>
      </c>
      <c r="C13" s="163"/>
      <c r="D13" s="164"/>
    </row>
    <row r="14" spans="1:4" ht="16.5" thickBot="1">
      <c r="A14" s="123">
        <v>10</v>
      </c>
      <c r="B14" s="130" t="s">
        <v>135</v>
      </c>
      <c r="C14" s="131">
        <v>7840</v>
      </c>
      <c r="D14" s="131">
        <v>8900</v>
      </c>
    </row>
    <row r="15" spans="1:2" ht="15.75">
      <c r="A15" s="74"/>
      <c r="B15" s="19"/>
    </row>
    <row r="16" spans="1:2" ht="15.75">
      <c r="A16" s="221" t="s">
        <v>188</v>
      </c>
      <c r="B16" s="221"/>
    </row>
    <row r="17" spans="1:2" ht="15.75">
      <c r="A17" s="221" t="s">
        <v>189</v>
      </c>
      <c r="B17" s="221"/>
    </row>
    <row r="18" spans="1:2" ht="15.75">
      <c r="A18" s="221" t="s">
        <v>194</v>
      </c>
      <c r="B18" s="221"/>
    </row>
    <row r="19" ht="15.75">
      <c r="B19" s="124"/>
    </row>
    <row r="20" ht="15.75">
      <c r="B20" s="124"/>
    </row>
  </sheetData>
  <sheetProtection/>
  <mergeCells count="5">
    <mergeCell ref="A1:D1"/>
    <mergeCell ref="A2:D2"/>
    <mergeCell ref="A16:B16"/>
    <mergeCell ref="A17:B17"/>
    <mergeCell ref="A18:B18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4">
      <selection activeCell="B20" sqref="B20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197" t="s">
        <v>173</v>
      </c>
      <c r="B1" s="198"/>
    </row>
    <row r="2" spans="1:2" ht="42.75" customHeight="1" thickBot="1">
      <c r="A2" s="34" t="s">
        <v>19</v>
      </c>
      <c r="B2" s="35" t="s">
        <v>4</v>
      </c>
    </row>
    <row r="3" spans="1:2" ht="142.5" customHeight="1">
      <c r="A3" s="48" t="s">
        <v>20</v>
      </c>
      <c r="B3" s="49" t="s">
        <v>64</v>
      </c>
    </row>
    <row r="4" spans="1:2" ht="54" customHeight="1">
      <c r="A4" s="30" t="s">
        <v>21</v>
      </c>
      <c r="B4" s="33" t="s">
        <v>149</v>
      </c>
    </row>
    <row r="5" spans="1:2" ht="56.25" customHeight="1">
      <c r="A5" s="30" t="s">
        <v>22</v>
      </c>
      <c r="B5" s="33" t="s">
        <v>79</v>
      </c>
    </row>
    <row r="6" spans="1:2" ht="167.25" customHeight="1">
      <c r="A6" s="30" t="s">
        <v>23</v>
      </c>
      <c r="B6" s="33" t="s">
        <v>65</v>
      </c>
    </row>
    <row r="7" spans="1:2" ht="50.25" customHeight="1">
      <c r="A7" s="36" t="s">
        <v>18</v>
      </c>
      <c r="B7" s="33" t="s">
        <v>174</v>
      </c>
    </row>
    <row r="8" spans="1:2" ht="41.25" customHeight="1">
      <c r="A8" s="36" t="s">
        <v>36</v>
      </c>
      <c r="B8" s="33" t="s">
        <v>175</v>
      </c>
    </row>
    <row r="9" spans="1:2" ht="15.75">
      <c r="A9" s="36" t="s">
        <v>8</v>
      </c>
      <c r="B9" s="33" t="s">
        <v>176</v>
      </c>
    </row>
    <row r="10" spans="1:2" ht="69" customHeight="1">
      <c r="A10" s="36" t="s">
        <v>6</v>
      </c>
      <c r="B10" s="33" t="s">
        <v>166</v>
      </c>
    </row>
    <row r="11" spans="1:2" ht="54.75" customHeight="1">
      <c r="A11" s="36" t="s">
        <v>7</v>
      </c>
      <c r="B11" s="50" t="s">
        <v>164</v>
      </c>
    </row>
    <row r="12" spans="1:2" ht="31.5">
      <c r="A12" s="36" t="s">
        <v>9</v>
      </c>
      <c r="B12" s="51" t="s">
        <v>165</v>
      </c>
    </row>
    <row r="13" spans="1:2" ht="44.25" customHeight="1" thickBot="1">
      <c r="A13" s="126" t="s">
        <v>107</v>
      </c>
      <c r="B13" s="127" t="s">
        <v>177</v>
      </c>
    </row>
    <row r="14" spans="1:2" ht="15.75">
      <c r="A14" s="31"/>
      <c r="B14" s="31"/>
    </row>
    <row r="15" spans="1:2" ht="15.75">
      <c r="A15" s="31"/>
      <c r="B15" s="31"/>
    </row>
    <row r="16" spans="1:2" ht="15.75">
      <c r="A16" s="31"/>
      <c r="B16" s="31"/>
    </row>
    <row r="17" spans="1:2" ht="15.75">
      <c r="A17" s="29"/>
      <c r="B17" s="29"/>
    </row>
    <row r="18" spans="1:2" ht="15.75">
      <c r="A18" s="29"/>
      <c r="B18" s="29"/>
    </row>
    <row r="19" spans="1:2" ht="15.75">
      <c r="A19" s="29"/>
      <c r="B19" s="29"/>
    </row>
    <row r="20" spans="1:2" ht="15.75">
      <c r="A20" s="29"/>
      <c r="B20" s="29"/>
    </row>
    <row r="21" spans="1:2" ht="15.75">
      <c r="A21" s="29"/>
      <c r="B21" s="29"/>
    </row>
    <row r="22" spans="1:2" ht="15.75">
      <c r="A22" s="29"/>
      <c r="B22" s="29"/>
    </row>
    <row r="23" spans="1:2" ht="15.75">
      <c r="A23" s="29"/>
      <c r="B23" s="29"/>
    </row>
    <row r="24" spans="1:2" ht="15.75">
      <c r="A24" s="29"/>
      <c r="B24" s="29"/>
    </row>
    <row r="25" spans="1:2" ht="15.75">
      <c r="A25" s="29"/>
      <c r="B25" s="29"/>
    </row>
    <row r="26" spans="1:2" ht="15.75">
      <c r="A26" s="29"/>
      <c r="B26" s="29"/>
    </row>
    <row r="27" spans="1:2" ht="15.75">
      <c r="A27" s="29"/>
      <c r="B27" s="29"/>
    </row>
    <row r="28" spans="1:2" ht="15.75">
      <c r="A28" s="29"/>
      <c r="B28" s="29"/>
    </row>
    <row r="29" spans="1:2" ht="15.75">
      <c r="A29" s="29"/>
      <c r="B29" s="29"/>
    </row>
    <row r="30" spans="1:2" ht="15.75">
      <c r="A30" s="29"/>
      <c r="B30" s="29"/>
    </row>
    <row r="31" spans="1:2" ht="15.75">
      <c r="A31" s="29"/>
      <c r="B31" s="29"/>
    </row>
    <row r="32" spans="1:2" ht="15.75">
      <c r="A32" s="29"/>
      <c r="B32" s="29"/>
    </row>
    <row r="33" spans="1:2" ht="15.75">
      <c r="A33" s="29"/>
      <c r="B33" s="29"/>
    </row>
    <row r="34" spans="1:2" ht="15.75">
      <c r="A34" s="29"/>
      <c r="B34" s="29"/>
    </row>
    <row r="35" spans="1:2" ht="15.75">
      <c r="A35" s="29"/>
      <c r="B35" s="29"/>
    </row>
    <row r="36" spans="1:2" ht="15.75">
      <c r="A36" s="29"/>
      <c r="B36" s="29"/>
    </row>
    <row r="37" spans="1:2" ht="15.75">
      <c r="A37" s="29"/>
      <c r="B37" s="29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148" customWidth="1"/>
    <col min="2" max="2" width="56.8515625" style="148" customWidth="1"/>
    <col min="3" max="3" width="22.00390625" style="148" customWidth="1"/>
    <col min="4" max="16384" width="9.140625" style="148" customWidth="1"/>
  </cols>
  <sheetData>
    <row r="1" spans="1:3" ht="30.75" customHeight="1" thickBot="1">
      <c r="A1" s="199" t="s">
        <v>121</v>
      </c>
      <c r="B1" s="200"/>
      <c r="C1" s="201"/>
    </row>
    <row r="2" spans="1:3" ht="29.25" customHeight="1" thickBot="1">
      <c r="A2" s="149" t="s">
        <v>122</v>
      </c>
      <c r="B2" s="150" t="s">
        <v>123</v>
      </c>
      <c r="C2" s="151" t="s">
        <v>124</v>
      </c>
    </row>
    <row r="3" spans="1:3" ht="24" customHeight="1">
      <c r="A3" s="152">
        <v>1</v>
      </c>
      <c r="B3" s="153" t="s">
        <v>125</v>
      </c>
      <c r="C3" s="154">
        <v>38623</v>
      </c>
    </row>
    <row r="4" spans="1:3" ht="24" customHeight="1">
      <c r="A4" s="155">
        <v>4</v>
      </c>
      <c r="B4" s="156" t="s">
        <v>126</v>
      </c>
      <c r="C4" s="157">
        <v>39326</v>
      </c>
    </row>
    <row r="5" spans="1:3" ht="24" customHeight="1">
      <c r="A5" s="155">
        <v>5</v>
      </c>
      <c r="B5" s="156" t="s">
        <v>127</v>
      </c>
      <c r="C5" s="157">
        <v>39326</v>
      </c>
    </row>
    <row r="6" spans="1:3" ht="24" customHeight="1">
      <c r="A6" s="155">
        <v>6</v>
      </c>
      <c r="B6" s="156" t="s">
        <v>128</v>
      </c>
      <c r="C6" s="157">
        <v>39326</v>
      </c>
    </row>
    <row r="7" spans="1:3" ht="32.25" customHeight="1">
      <c r="A7" s="155">
        <v>7</v>
      </c>
      <c r="B7" s="156" t="s">
        <v>129</v>
      </c>
      <c r="C7" s="157">
        <v>39326</v>
      </c>
    </row>
    <row r="8" spans="1:3" ht="24" customHeight="1">
      <c r="A8" s="155">
        <v>8</v>
      </c>
      <c r="B8" s="156" t="s">
        <v>130</v>
      </c>
      <c r="C8" s="157">
        <v>39326</v>
      </c>
    </row>
    <row r="9" spans="1:3" ht="24" customHeight="1">
      <c r="A9" s="155">
        <v>9</v>
      </c>
      <c r="B9" s="158" t="s">
        <v>131</v>
      </c>
      <c r="C9" s="157">
        <v>39326</v>
      </c>
    </row>
    <row r="10" spans="1:3" ht="24" customHeight="1">
      <c r="A10" s="155">
        <v>18</v>
      </c>
      <c r="B10" s="158" t="s">
        <v>132</v>
      </c>
      <c r="C10" s="157">
        <v>40245</v>
      </c>
    </row>
    <row r="11" spans="1:3" ht="24" customHeight="1" thickBot="1">
      <c r="A11" s="159">
        <v>19</v>
      </c>
      <c r="B11" s="156" t="s">
        <v>133</v>
      </c>
      <c r="C11" s="160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:B12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03" t="s">
        <v>179</v>
      </c>
      <c r="B1" s="204"/>
      <c r="C1" s="205"/>
    </row>
    <row r="2" spans="1:3" s="7" customFormat="1" ht="37.5" customHeight="1" thickBot="1">
      <c r="A2" s="206" t="s">
        <v>77</v>
      </c>
      <c r="B2" s="207"/>
      <c r="C2" s="208"/>
    </row>
    <row r="3" spans="1:3" ht="43.5" customHeight="1">
      <c r="A3" s="106" t="s">
        <v>10</v>
      </c>
      <c r="B3" s="110" t="s">
        <v>24</v>
      </c>
      <c r="C3" s="111" t="s">
        <v>17</v>
      </c>
    </row>
    <row r="4" spans="1:3" ht="24.75" customHeight="1">
      <c r="A4" s="15">
        <v>1</v>
      </c>
      <c r="B4" s="18" t="s">
        <v>105</v>
      </c>
      <c r="C4" s="108">
        <v>1600</v>
      </c>
    </row>
    <row r="5" spans="1:3" ht="24.75" customHeight="1">
      <c r="A5" s="15">
        <v>2</v>
      </c>
      <c r="B5" s="18" t="s">
        <v>60</v>
      </c>
      <c r="C5" s="72">
        <v>1600</v>
      </c>
    </row>
    <row r="6" spans="1:3" ht="23.25" customHeight="1">
      <c r="A6" s="15">
        <v>3</v>
      </c>
      <c r="B6" s="107" t="s">
        <v>59</v>
      </c>
      <c r="C6" s="72"/>
    </row>
    <row r="7" spans="1:3" ht="23.25" customHeight="1" thickBot="1">
      <c r="A7" s="195" t="s">
        <v>101</v>
      </c>
      <c r="B7" s="66" t="s">
        <v>185</v>
      </c>
      <c r="C7" s="73"/>
    </row>
    <row r="8" spans="1:3" ht="23.25" customHeight="1" thickBot="1">
      <c r="A8" s="16" t="s">
        <v>178</v>
      </c>
      <c r="B8" s="66" t="s">
        <v>106</v>
      </c>
      <c r="C8" s="109"/>
    </row>
    <row r="9" spans="1:3" ht="31.5">
      <c r="A9" s="9"/>
      <c r="B9" s="196" t="s">
        <v>184</v>
      </c>
      <c r="C9" s="11"/>
    </row>
    <row r="10" spans="1:2" ht="15.75">
      <c r="A10" s="202" t="s">
        <v>186</v>
      </c>
      <c r="B10" s="202"/>
    </row>
    <row r="11" spans="1:2" ht="15.75">
      <c r="A11" s="202" t="s">
        <v>191</v>
      </c>
      <c r="B11" s="202"/>
    </row>
    <row r="12" spans="1:2" ht="15.75">
      <c r="A12" s="202" t="s">
        <v>192</v>
      </c>
      <c r="B12" s="202"/>
    </row>
    <row r="20" ht="15.75">
      <c r="B20" s="32"/>
    </row>
  </sheetData>
  <sheetProtection selectLockedCells="1"/>
  <protectedRanges>
    <protectedRange sqref="C5:C8" name="Rozsah2"/>
  </protectedRanges>
  <mergeCells count="5">
    <mergeCell ref="A12:B12"/>
    <mergeCell ref="A11:B11"/>
    <mergeCell ref="A1:C1"/>
    <mergeCell ref="A2:C2"/>
    <mergeCell ref="A10:B10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:B20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09" t="s">
        <v>98</v>
      </c>
      <c r="B1" s="210"/>
      <c r="C1" s="211"/>
    </row>
    <row r="2" spans="1:3" ht="35.25" customHeight="1">
      <c r="A2" s="212" t="s">
        <v>78</v>
      </c>
      <c r="B2" s="213"/>
      <c r="C2" s="214"/>
    </row>
    <row r="3" spans="1:3" ht="39" customHeight="1">
      <c r="A3" s="14" t="s">
        <v>10</v>
      </c>
      <c r="B3" s="18" t="s">
        <v>11</v>
      </c>
      <c r="C3" s="47">
        <v>2019</v>
      </c>
    </row>
    <row r="4" spans="1:3" ht="15.75">
      <c r="A4" s="39">
        <v>1</v>
      </c>
      <c r="B4" s="68" t="s">
        <v>157</v>
      </c>
      <c r="C4" s="71">
        <v>117254.54</v>
      </c>
    </row>
    <row r="5" spans="1:3" ht="15.75">
      <c r="A5" s="39"/>
      <c r="B5" s="23" t="s">
        <v>16</v>
      </c>
      <c r="C5" s="69"/>
    </row>
    <row r="6" spans="1:3" ht="15.75">
      <c r="A6" s="39">
        <v>2</v>
      </c>
      <c r="B6" s="26" t="s">
        <v>75</v>
      </c>
      <c r="C6" s="40"/>
    </row>
    <row r="7" spans="1:3" ht="15.75">
      <c r="A7" s="39">
        <v>3</v>
      </c>
      <c r="B7" s="26" t="s">
        <v>76</v>
      </c>
      <c r="C7" s="21">
        <v>117255</v>
      </c>
    </row>
    <row r="8" spans="1:3" ht="15.75">
      <c r="A8" s="39">
        <v>4</v>
      </c>
      <c r="B8" s="26" t="s">
        <v>150</v>
      </c>
      <c r="C8" s="21">
        <v>16</v>
      </c>
    </row>
    <row r="9" spans="1:3" ht="15.75">
      <c r="A9" s="39">
        <v>5</v>
      </c>
      <c r="B9" s="22" t="s">
        <v>61</v>
      </c>
      <c r="C9" s="72"/>
    </row>
    <row r="10" spans="1:3" ht="15.75">
      <c r="A10" s="39">
        <v>6</v>
      </c>
      <c r="B10" s="22" t="s">
        <v>12</v>
      </c>
      <c r="C10" s="72"/>
    </row>
    <row r="11" spans="1:3" ht="15.75">
      <c r="A11" s="39">
        <v>7</v>
      </c>
      <c r="B11" s="22" t="s">
        <v>63</v>
      </c>
      <c r="C11" s="72">
        <v>146825.3</v>
      </c>
    </row>
    <row r="12" spans="1:3" ht="18.75" customHeight="1">
      <c r="A12" s="39">
        <v>8</v>
      </c>
      <c r="B12" s="27" t="s">
        <v>96</v>
      </c>
      <c r="C12" s="72"/>
    </row>
    <row r="13" spans="1:3" ht="15.75">
      <c r="A13" s="39">
        <v>9</v>
      </c>
      <c r="B13" s="22" t="s">
        <v>156</v>
      </c>
      <c r="C13" s="72"/>
    </row>
    <row r="14" spans="1:3" ht="15.75">
      <c r="A14" s="39">
        <v>10</v>
      </c>
      <c r="B14" s="70" t="s">
        <v>155</v>
      </c>
      <c r="C14" s="73"/>
    </row>
    <row r="15" spans="1:3" ht="15.75">
      <c r="A15" s="39">
        <v>11</v>
      </c>
      <c r="B15" s="70" t="s">
        <v>154</v>
      </c>
      <c r="C15" s="73"/>
    </row>
    <row r="16" spans="1:3" ht="16.5" thickBot="1">
      <c r="A16" s="39">
        <v>12</v>
      </c>
      <c r="B16" s="24" t="s">
        <v>94</v>
      </c>
      <c r="C16" s="37">
        <f>C4+C9+C10+C11+C12+C13+C14+C15</f>
        <v>264079.83999999997</v>
      </c>
    </row>
    <row r="17" ht="15.75">
      <c r="A17" s="74"/>
    </row>
    <row r="18" spans="1:2" ht="15.75">
      <c r="A18" s="202" t="s">
        <v>186</v>
      </c>
      <c r="B18" s="202"/>
    </row>
    <row r="19" spans="1:2" ht="15.75">
      <c r="A19" s="202" t="s">
        <v>191</v>
      </c>
      <c r="B19" s="202"/>
    </row>
    <row r="20" spans="1:2" ht="15.75">
      <c r="A20" s="202" t="s">
        <v>193</v>
      </c>
      <c r="B20" s="202"/>
    </row>
  </sheetData>
  <sheetProtection/>
  <mergeCells count="5">
    <mergeCell ref="A20:B20"/>
    <mergeCell ref="A1:C1"/>
    <mergeCell ref="A2:C2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1" sqref="A51:B51"/>
    </sheetView>
  </sheetViews>
  <sheetFormatPr defaultColWidth="9.140625" defaultRowHeight="12.75"/>
  <cols>
    <col min="1" max="1" width="9.28125" style="101" customWidth="1"/>
    <col min="2" max="2" width="83.57421875" style="100" customWidth="1"/>
    <col min="3" max="3" width="16.57421875" style="77" customWidth="1"/>
    <col min="4" max="16384" width="9.140625" style="77" customWidth="1"/>
  </cols>
  <sheetData>
    <row r="1" spans="1:3" ht="31.5" customHeight="1">
      <c r="A1" s="215" t="s">
        <v>99</v>
      </c>
      <c r="B1" s="216"/>
      <c r="C1" s="217"/>
    </row>
    <row r="2" spans="1:3" ht="28.5" customHeight="1">
      <c r="A2" s="218" t="s">
        <v>78</v>
      </c>
      <c r="B2" s="219"/>
      <c r="C2" s="220"/>
    </row>
    <row r="3" spans="1:3" s="81" customFormat="1" ht="33.75" customHeight="1">
      <c r="A3" s="78" t="s">
        <v>10</v>
      </c>
      <c r="B3" s="79" t="s">
        <v>11</v>
      </c>
      <c r="C3" s="80">
        <v>2019</v>
      </c>
    </row>
    <row r="4" spans="1:3" ht="15.75">
      <c r="A4" s="82">
        <v>1</v>
      </c>
      <c r="B4" s="83" t="s">
        <v>163</v>
      </c>
      <c r="C4" s="84">
        <f>C5+C13+C14+C15</f>
        <v>7421.71</v>
      </c>
    </row>
    <row r="5" spans="1:3" ht="15.75">
      <c r="A5" s="82">
        <v>2</v>
      </c>
      <c r="B5" s="85" t="s">
        <v>66</v>
      </c>
      <c r="C5" s="86">
        <v>6450.71</v>
      </c>
    </row>
    <row r="6" spans="1:3" ht="15.75">
      <c r="A6" s="82"/>
      <c r="B6" s="85" t="s">
        <v>16</v>
      </c>
      <c r="C6" s="87"/>
    </row>
    <row r="7" spans="1:3" ht="17.25" customHeight="1">
      <c r="A7" s="82">
        <v>3</v>
      </c>
      <c r="B7" s="88" t="s">
        <v>25</v>
      </c>
      <c r="C7" s="89">
        <v>355</v>
      </c>
    </row>
    <row r="8" spans="1:3" ht="15.75">
      <c r="A8" s="82">
        <v>4</v>
      </c>
      <c r="B8" s="88" t="s">
        <v>26</v>
      </c>
      <c r="C8" s="89">
        <v>1040</v>
      </c>
    </row>
    <row r="9" spans="1:3" ht="15.75">
      <c r="A9" s="82">
        <f aca="true" t="shared" si="0" ref="A9:A26">A8+1</f>
        <v>5</v>
      </c>
      <c r="B9" s="88" t="s">
        <v>27</v>
      </c>
      <c r="C9" s="89">
        <v>180</v>
      </c>
    </row>
    <row r="10" spans="1:3" ht="15.75">
      <c r="A10" s="82">
        <f t="shared" si="0"/>
        <v>6</v>
      </c>
      <c r="B10" s="88" t="s">
        <v>28</v>
      </c>
      <c r="C10" s="89">
        <v>1895</v>
      </c>
    </row>
    <row r="11" spans="1:3" ht="15" customHeight="1">
      <c r="A11" s="82">
        <f t="shared" si="0"/>
        <v>7</v>
      </c>
      <c r="B11" s="88" t="s">
        <v>29</v>
      </c>
      <c r="C11" s="89"/>
    </row>
    <row r="12" spans="1:3" ht="15.75" customHeight="1">
      <c r="A12" s="82">
        <f t="shared" si="0"/>
        <v>8</v>
      </c>
      <c r="B12" s="88" t="s">
        <v>30</v>
      </c>
      <c r="C12" s="89"/>
    </row>
    <row r="13" spans="1:3" ht="15.75">
      <c r="A13" s="82">
        <f t="shared" si="0"/>
        <v>9</v>
      </c>
      <c r="B13" s="85" t="s">
        <v>67</v>
      </c>
      <c r="C13" s="89">
        <v>971</v>
      </c>
    </row>
    <row r="14" spans="1:3" ht="15.75">
      <c r="A14" s="82">
        <f t="shared" si="0"/>
        <v>10</v>
      </c>
      <c r="B14" s="85" t="s">
        <v>13</v>
      </c>
      <c r="C14" s="89"/>
    </row>
    <row r="15" spans="1:3" ht="15.75">
      <c r="A15" s="82">
        <f t="shared" si="0"/>
        <v>11</v>
      </c>
      <c r="B15" s="85" t="s">
        <v>68</v>
      </c>
      <c r="C15" s="89"/>
    </row>
    <row r="16" spans="1:3" ht="15.75">
      <c r="A16" s="82">
        <v>12</v>
      </c>
      <c r="B16" s="83" t="s">
        <v>162</v>
      </c>
      <c r="C16" s="84">
        <f>C17+C18+C21+C22</f>
        <v>77238.33</v>
      </c>
    </row>
    <row r="17" spans="1:3" ht="15.75">
      <c r="A17" s="82">
        <v>13</v>
      </c>
      <c r="B17" s="85" t="s">
        <v>69</v>
      </c>
      <c r="C17" s="89"/>
    </row>
    <row r="18" spans="1:3" ht="15.75">
      <c r="A18" s="82">
        <v>14</v>
      </c>
      <c r="B18" s="85" t="s">
        <v>74</v>
      </c>
      <c r="C18" s="89">
        <v>15463.33</v>
      </c>
    </row>
    <row r="19" spans="1:3" ht="15.75">
      <c r="A19" s="82">
        <f t="shared" si="0"/>
        <v>15</v>
      </c>
      <c r="B19" s="88" t="s">
        <v>31</v>
      </c>
      <c r="C19" s="89">
        <v>307.5</v>
      </c>
    </row>
    <row r="20" spans="1:3" ht="15.75">
      <c r="A20" s="82">
        <f t="shared" si="0"/>
        <v>16</v>
      </c>
      <c r="B20" s="88" t="s">
        <v>32</v>
      </c>
      <c r="C20" s="89">
        <v>15155.83</v>
      </c>
    </row>
    <row r="21" spans="1:3" ht="15.75">
      <c r="A21" s="82">
        <f t="shared" si="0"/>
        <v>17</v>
      </c>
      <c r="B21" s="85" t="s">
        <v>14</v>
      </c>
      <c r="C21" s="86">
        <v>3200</v>
      </c>
    </row>
    <row r="22" spans="1:3" ht="15.75">
      <c r="A22" s="82">
        <f t="shared" si="0"/>
        <v>18</v>
      </c>
      <c r="B22" s="85" t="s">
        <v>70</v>
      </c>
      <c r="C22" s="86">
        <v>58575</v>
      </c>
    </row>
    <row r="23" spans="1:3" ht="15.75">
      <c r="A23" s="82"/>
      <c r="B23" s="85" t="s">
        <v>16</v>
      </c>
      <c r="C23" s="87"/>
    </row>
    <row r="24" spans="1:3" ht="15" customHeight="1">
      <c r="A24" s="82">
        <f>A22+1</f>
        <v>19</v>
      </c>
      <c r="B24" s="88" t="s">
        <v>33</v>
      </c>
      <c r="C24" s="89">
        <v>3300</v>
      </c>
    </row>
    <row r="25" spans="1:3" ht="15.75">
      <c r="A25" s="82">
        <f t="shared" si="0"/>
        <v>20</v>
      </c>
      <c r="B25" s="88" t="s">
        <v>34</v>
      </c>
      <c r="C25" s="89"/>
    </row>
    <row r="26" spans="1:3" ht="15.75">
      <c r="A26" s="82">
        <f t="shared" si="0"/>
        <v>21</v>
      </c>
      <c r="B26" s="88" t="s">
        <v>35</v>
      </c>
      <c r="C26" s="89"/>
    </row>
    <row r="27" spans="1:3" ht="15.75">
      <c r="A27" s="82">
        <v>22</v>
      </c>
      <c r="B27" s="90" t="s">
        <v>161</v>
      </c>
      <c r="C27" s="86">
        <v>63948</v>
      </c>
    </row>
    <row r="28" spans="1:3" ht="15.75">
      <c r="A28" s="82"/>
      <c r="B28" s="85" t="s">
        <v>16</v>
      </c>
      <c r="C28" s="91"/>
    </row>
    <row r="29" spans="1:3" ht="15.75">
      <c r="A29" s="82">
        <v>23</v>
      </c>
      <c r="B29" s="92" t="s">
        <v>71</v>
      </c>
      <c r="C29" s="86">
        <v>47508.2</v>
      </c>
    </row>
    <row r="30" spans="1:3" ht="15.75">
      <c r="A30" s="82"/>
      <c r="B30" s="92" t="s">
        <v>41</v>
      </c>
      <c r="C30" s="93"/>
    </row>
    <row r="31" spans="1:3" ht="15.75">
      <c r="A31" s="82">
        <f>A29+1</f>
        <v>24</v>
      </c>
      <c r="B31" s="94" t="s">
        <v>42</v>
      </c>
      <c r="C31" s="89">
        <v>47508</v>
      </c>
    </row>
    <row r="32" spans="1:3" ht="15.75">
      <c r="A32" s="82">
        <f>A31+1</f>
        <v>25</v>
      </c>
      <c r="B32" s="94" t="s">
        <v>43</v>
      </c>
      <c r="C32" s="89"/>
    </row>
    <row r="33" spans="1:3" ht="15.75">
      <c r="A33" s="82">
        <f>A32+1</f>
        <v>26</v>
      </c>
      <c r="B33" s="92" t="s">
        <v>37</v>
      </c>
      <c r="C33" s="89">
        <v>16049.63</v>
      </c>
    </row>
    <row r="34" spans="1:3" ht="15.75">
      <c r="A34" s="82">
        <v>27</v>
      </c>
      <c r="B34" s="92" t="s">
        <v>38</v>
      </c>
      <c r="C34" s="89">
        <v>1450.63</v>
      </c>
    </row>
    <row r="35" spans="1:3" ht="15.75">
      <c r="A35" s="82">
        <v>28</v>
      </c>
      <c r="B35" s="92" t="s">
        <v>39</v>
      </c>
      <c r="C35" s="89"/>
    </row>
    <row r="36" spans="1:3" ht="15.75">
      <c r="A36" s="82">
        <f>A35+1</f>
        <v>29</v>
      </c>
      <c r="B36" s="83" t="s">
        <v>160</v>
      </c>
      <c r="C36" s="86">
        <v>144</v>
      </c>
    </row>
    <row r="37" spans="1:3" ht="15.75">
      <c r="A37" s="82">
        <f>A36+1</f>
        <v>30</v>
      </c>
      <c r="B37" s="95" t="s">
        <v>100</v>
      </c>
      <c r="C37" s="86">
        <v>45956</v>
      </c>
    </row>
    <row r="38" spans="1:3" ht="15.75">
      <c r="A38" s="82"/>
      <c r="B38" s="88" t="s">
        <v>16</v>
      </c>
      <c r="C38" s="96"/>
    </row>
    <row r="39" spans="1:3" ht="15.75">
      <c r="A39" s="82">
        <v>31</v>
      </c>
      <c r="B39" s="85" t="s">
        <v>72</v>
      </c>
      <c r="C39" s="89"/>
    </row>
    <row r="40" spans="1:3" ht="15.75">
      <c r="A40" s="82">
        <v>32</v>
      </c>
      <c r="B40" s="85" t="s">
        <v>97</v>
      </c>
      <c r="C40" s="89">
        <v>59527.15</v>
      </c>
    </row>
    <row r="41" spans="1:3" ht="15.75">
      <c r="A41" s="82">
        <v>33</v>
      </c>
      <c r="B41" s="83" t="s">
        <v>151</v>
      </c>
      <c r="C41" s="86"/>
    </row>
    <row r="42" spans="1:3" ht="15.75">
      <c r="A42" s="82"/>
      <c r="B42" s="88" t="s">
        <v>16</v>
      </c>
      <c r="C42" s="96"/>
    </row>
    <row r="43" spans="1:3" ht="15.75">
      <c r="A43" s="82">
        <v>34</v>
      </c>
      <c r="B43" s="85" t="s">
        <v>40</v>
      </c>
      <c r="C43" s="89">
        <v>281</v>
      </c>
    </row>
    <row r="44" spans="1:3" ht="15.75">
      <c r="A44" s="82">
        <v>35</v>
      </c>
      <c r="B44" s="83" t="s">
        <v>62</v>
      </c>
      <c r="C44" s="86">
        <v>15</v>
      </c>
    </row>
    <row r="45" spans="1:3" ht="15.75">
      <c r="A45" s="82">
        <f>A44+1</f>
        <v>36</v>
      </c>
      <c r="B45" s="83" t="s">
        <v>158</v>
      </c>
      <c r="C45" s="86"/>
    </row>
    <row r="46" spans="1:3" ht="15.75">
      <c r="A46" s="82">
        <v>37</v>
      </c>
      <c r="B46" s="83" t="s">
        <v>159</v>
      </c>
      <c r="C46" s="86">
        <v>520</v>
      </c>
    </row>
    <row r="47" spans="1:3" ht="21" customHeight="1" thickBot="1">
      <c r="A47" s="128">
        <v>38</v>
      </c>
      <c r="B47" s="97" t="s">
        <v>95</v>
      </c>
      <c r="C47" s="98">
        <f>C4+C16+C27+C36+C37+C41+C44+C45+C46</f>
        <v>195243.04</v>
      </c>
    </row>
    <row r="48" ht="15.75">
      <c r="A48" s="165"/>
    </row>
    <row r="49" spans="1:2" ht="15.75">
      <c r="A49" s="221" t="s">
        <v>187</v>
      </c>
      <c r="B49" s="221"/>
    </row>
    <row r="50" spans="1:2" ht="15.75">
      <c r="A50" s="221" t="s">
        <v>191</v>
      </c>
      <c r="B50" s="221"/>
    </row>
    <row r="51" spans="1:2" ht="15.75">
      <c r="A51" s="221" t="s">
        <v>193</v>
      </c>
      <c r="B51" s="221"/>
    </row>
    <row r="52" ht="15.75">
      <c r="A52" s="99"/>
    </row>
    <row r="53" ht="15.75">
      <c r="A53" s="99"/>
    </row>
    <row r="54" ht="15.75">
      <c r="A54" s="99"/>
    </row>
    <row r="55" ht="15.75">
      <c r="A55" s="99"/>
    </row>
    <row r="56" ht="15.75">
      <c r="A56" s="99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9"/>
  <sheetViews>
    <sheetView zoomScale="75" zoomScaleNormal="75" zoomScalePageLayoutView="0" workbookViewId="0" topLeftCell="A4">
      <selection activeCell="A19" sqref="A19:B19"/>
    </sheetView>
  </sheetViews>
  <sheetFormatPr defaultColWidth="9.140625" defaultRowHeight="12.75"/>
  <cols>
    <col min="1" max="1" width="8.140625" style="8" customWidth="1"/>
    <col min="2" max="2" width="91.421875" style="32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03" t="s">
        <v>180</v>
      </c>
      <c r="B1" s="204"/>
      <c r="C1" s="204"/>
      <c r="D1" s="204"/>
      <c r="E1" s="204"/>
      <c r="F1" s="205"/>
      <c r="G1" s="227"/>
      <c r="H1" s="228"/>
      <c r="I1" s="228"/>
    </row>
    <row r="2" spans="1:6" ht="51" customHeight="1">
      <c r="A2" s="222" t="s">
        <v>78</v>
      </c>
      <c r="B2" s="223"/>
      <c r="C2" s="224" t="s">
        <v>120</v>
      </c>
      <c r="D2" s="225"/>
      <c r="E2" s="225"/>
      <c r="F2" s="226"/>
    </row>
    <row r="3" spans="1:6" ht="27" customHeight="1">
      <c r="A3" s="235" t="s">
        <v>10</v>
      </c>
      <c r="B3" s="233" t="s">
        <v>11</v>
      </c>
      <c r="C3" s="229">
        <v>2018</v>
      </c>
      <c r="D3" s="230"/>
      <c r="E3" s="231">
        <v>2019</v>
      </c>
      <c r="F3" s="232"/>
    </row>
    <row r="4" spans="1:6" ht="73.5" customHeight="1">
      <c r="A4" s="236"/>
      <c r="B4" s="234"/>
      <c r="C4" s="52" t="s">
        <v>44</v>
      </c>
      <c r="D4" s="52" t="s">
        <v>45</v>
      </c>
      <c r="E4" s="52" t="s">
        <v>44</v>
      </c>
      <c r="F4" s="13" t="s">
        <v>46</v>
      </c>
    </row>
    <row r="5" spans="1:6" ht="33.75" customHeight="1">
      <c r="A5" s="53"/>
      <c r="B5" s="41"/>
      <c r="C5" s="54" t="s">
        <v>1</v>
      </c>
      <c r="D5" s="54" t="s">
        <v>2</v>
      </c>
      <c r="E5" s="42" t="s">
        <v>3</v>
      </c>
      <c r="F5" s="43" t="s">
        <v>5</v>
      </c>
    </row>
    <row r="6" spans="1:6" ht="38.25" customHeight="1">
      <c r="A6" s="15">
        <v>1</v>
      </c>
      <c r="B6" s="44" t="s">
        <v>47</v>
      </c>
      <c r="C6" s="75"/>
      <c r="D6" s="56" t="s">
        <v>15</v>
      </c>
      <c r="E6" s="75"/>
      <c r="F6" s="45" t="s">
        <v>15</v>
      </c>
    </row>
    <row r="7" spans="1:6" ht="38.25" customHeight="1">
      <c r="A7" s="15">
        <f>A6+1</f>
        <v>2</v>
      </c>
      <c r="B7" s="44" t="s">
        <v>49</v>
      </c>
      <c r="C7" s="56" t="s">
        <v>15</v>
      </c>
      <c r="D7" s="57"/>
      <c r="E7" s="56" t="s">
        <v>15</v>
      </c>
      <c r="F7" s="58"/>
    </row>
    <row r="8" spans="1:6" ht="38.25" customHeight="1">
      <c r="A8" s="15">
        <f>A7+1</f>
        <v>3</v>
      </c>
      <c r="B8" s="44" t="s">
        <v>109</v>
      </c>
      <c r="C8" s="56" t="s">
        <v>15</v>
      </c>
      <c r="D8" s="57"/>
      <c r="E8" s="56" t="s">
        <v>15</v>
      </c>
      <c r="F8" s="58"/>
    </row>
    <row r="9" spans="1:6" ht="42.75" customHeight="1">
      <c r="A9" s="15">
        <f>A8+1</f>
        <v>4</v>
      </c>
      <c r="B9" s="28" t="s">
        <v>108</v>
      </c>
      <c r="C9" s="55"/>
      <c r="D9" s="56" t="s">
        <v>15</v>
      </c>
      <c r="E9" s="59">
        <f>+C11</f>
        <v>0</v>
      </c>
      <c r="F9" s="45" t="s">
        <v>15</v>
      </c>
    </row>
    <row r="10" spans="1:6" ht="50.25" customHeight="1">
      <c r="A10" s="15">
        <f>A9+1</f>
        <v>5</v>
      </c>
      <c r="B10" s="28" t="s">
        <v>73</v>
      </c>
      <c r="C10" s="75"/>
      <c r="D10" s="56" t="s">
        <v>15</v>
      </c>
      <c r="E10" s="76"/>
      <c r="F10" s="45" t="s">
        <v>15</v>
      </c>
    </row>
    <row r="11" spans="1:6" ht="35.25" customHeight="1">
      <c r="A11" s="15">
        <v>6</v>
      </c>
      <c r="B11" s="28" t="s">
        <v>57</v>
      </c>
      <c r="C11" s="60">
        <f>+C9+C10-C6</f>
        <v>0</v>
      </c>
      <c r="D11" s="56" t="s">
        <v>15</v>
      </c>
      <c r="E11" s="61">
        <f>+E9+E10-E6</f>
        <v>0</v>
      </c>
      <c r="F11" s="45" t="s">
        <v>15</v>
      </c>
    </row>
    <row r="12" spans="1:6" ht="36" customHeight="1" thickBot="1">
      <c r="A12" s="16">
        <v>7</v>
      </c>
      <c r="B12" s="38" t="s">
        <v>56</v>
      </c>
      <c r="C12" s="62">
        <f>IF(C6=0,0,C6/D7)</f>
        <v>0</v>
      </c>
      <c r="D12" s="63" t="s">
        <v>15</v>
      </c>
      <c r="E12" s="62">
        <f>IF(E6=0,0,E6/F7)</f>
        <v>0</v>
      </c>
      <c r="F12" s="46" t="s">
        <v>15</v>
      </c>
    </row>
    <row r="13" ht="15.75">
      <c r="B13" s="10"/>
    </row>
    <row r="14" spans="1:2" ht="15.75">
      <c r="A14" s="64" t="s">
        <v>48</v>
      </c>
      <c r="B14" s="65"/>
    </row>
    <row r="15" spans="1:2" ht="15.75">
      <c r="A15" s="64" t="s">
        <v>58</v>
      </c>
      <c r="B15" s="8"/>
    </row>
    <row r="17" spans="1:2" ht="15.75">
      <c r="A17" s="202" t="s">
        <v>187</v>
      </c>
      <c r="B17" s="202"/>
    </row>
    <row r="18" spans="1:2" ht="15.75">
      <c r="A18" s="202" t="s">
        <v>190</v>
      </c>
      <c r="B18" s="202"/>
    </row>
    <row r="19" spans="1:2" ht="15.75">
      <c r="A19" s="202" t="s">
        <v>192</v>
      </c>
      <c r="B19" s="202"/>
    </row>
  </sheetData>
  <sheetProtection/>
  <mergeCells count="11">
    <mergeCell ref="A3:A4"/>
    <mergeCell ref="A2:B2"/>
    <mergeCell ref="C2:F2"/>
    <mergeCell ref="A17:B17"/>
    <mergeCell ref="A18:B18"/>
    <mergeCell ref="A19:B19"/>
    <mergeCell ref="G1:I1"/>
    <mergeCell ref="A1:F1"/>
    <mergeCell ref="C3:D3"/>
    <mergeCell ref="E3:F3"/>
    <mergeCell ref="B3:B4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0"/>
  <sheetViews>
    <sheetView zoomScale="75" zoomScaleNormal="75" zoomScalePageLayoutView="0" workbookViewId="0" topLeftCell="A22">
      <selection activeCell="A30" sqref="A30:B30"/>
    </sheetView>
  </sheetViews>
  <sheetFormatPr defaultColWidth="9.140625" defaultRowHeight="12.75"/>
  <cols>
    <col min="1" max="1" width="9.140625" style="8" customWidth="1"/>
    <col min="2" max="2" width="75.421875" style="32" customWidth="1"/>
    <col min="3" max="5" width="17.28125" style="8" customWidth="1"/>
    <col min="6" max="6" width="25.1406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03" t="s">
        <v>181</v>
      </c>
      <c r="B1" s="204"/>
      <c r="C1" s="204"/>
      <c r="D1" s="204"/>
      <c r="E1" s="204"/>
      <c r="F1" s="205"/>
    </row>
    <row r="2" spans="1:6" ht="34.5" customHeight="1">
      <c r="A2" s="240" t="s">
        <v>148</v>
      </c>
      <c r="B2" s="241"/>
      <c r="C2" s="242" t="s">
        <v>140</v>
      </c>
      <c r="D2" s="242"/>
      <c r="E2" s="242"/>
      <c r="F2" s="243"/>
    </row>
    <row r="3" spans="1:6" ht="22.5" customHeight="1">
      <c r="A3" s="248" t="s">
        <v>10</v>
      </c>
      <c r="B3" s="249" t="s">
        <v>11</v>
      </c>
      <c r="C3" s="250">
        <v>2018</v>
      </c>
      <c r="D3" s="250"/>
      <c r="E3" s="250">
        <v>2019</v>
      </c>
      <c r="F3" s="251"/>
    </row>
    <row r="4" spans="1:6" ht="75" customHeight="1">
      <c r="A4" s="248"/>
      <c r="B4" s="249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.75">
      <c r="A5" s="15"/>
      <c r="B5" s="166"/>
      <c r="C5" s="167" t="s">
        <v>1</v>
      </c>
      <c r="D5" s="167" t="s">
        <v>2</v>
      </c>
      <c r="E5" s="167" t="s">
        <v>3</v>
      </c>
      <c r="F5" s="168" t="s">
        <v>5</v>
      </c>
    </row>
    <row r="6" spans="1:6" ht="31.5">
      <c r="A6" s="15">
        <v>1</v>
      </c>
      <c r="B6" s="107" t="s">
        <v>141</v>
      </c>
      <c r="C6" s="169">
        <v>3550</v>
      </c>
      <c r="D6" s="169">
        <v>5</v>
      </c>
      <c r="E6" s="169">
        <v>1000</v>
      </c>
      <c r="F6" s="170">
        <v>1</v>
      </c>
    </row>
    <row r="7" spans="1:6" ht="15.75">
      <c r="A7" s="15">
        <v>2</v>
      </c>
      <c r="B7" s="107" t="s">
        <v>142</v>
      </c>
      <c r="C7" s="169">
        <f>SUM(C8:C9)</f>
        <v>0</v>
      </c>
      <c r="D7" s="169">
        <f>SUM(D8:D9)</f>
        <v>0</v>
      </c>
      <c r="E7" s="169">
        <f>SUM(E8:E9)</f>
        <v>0</v>
      </c>
      <c r="F7" s="170">
        <f>SUM(F8:F9)</f>
        <v>0</v>
      </c>
    </row>
    <row r="8" spans="1:6" ht="15.75">
      <c r="A8" s="15">
        <v>3</v>
      </c>
      <c r="B8" s="122" t="s">
        <v>0</v>
      </c>
      <c r="C8" s="171"/>
      <c r="D8" s="171"/>
      <c r="E8" s="171"/>
      <c r="F8" s="172"/>
    </row>
    <row r="9" spans="1:6" ht="18.75">
      <c r="A9" s="15">
        <v>4</v>
      </c>
      <c r="B9" s="122" t="s">
        <v>54</v>
      </c>
      <c r="C9" s="171"/>
      <c r="D9" s="171"/>
      <c r="E9" s="171"/>
      <c r="F9" s="172"/>
    </row>
    <row r="10" spans="1:6" ht="21" customHeight="1">
      <c r="A10" s="15">
        <v>5</v>
      </c>
      <c r="B10" s="107" t="s">
        <v>143</v>
      </c>
      <c r="C10" s="169">
        <v>3550</v>
      </c>
      <c r="D10" s="169">
        <v>5</v>
      </c>
      <c r="E10" s="169">
        <v>1000</v>
      </c>
      <c r="F10" s="170">
        <v>1</v>
      </c>
    </row>
    <row r="11" spans="1:6" ht="15.75">
      <c r="A11" s="15">
        <v>6</v>
      </c>
      <c r="B11" s="122" t="s">
        <v>0</v>
      </c>
      <c r="C11" s="171">
        <v>3550</v>
      </c>
      <c r="D11" s="171">
        <v>5</v>
      </c>
      <c r="E11" s="171">
        <v>1000</v>
      </c>
      <c r="F11" s="172">
        <v>1</v>
      </c>
    </row>
    <row r="12" spans="1:6" ht="18.75">
      <c r="A12" s="15">
        <v>7</v>
      </c>
      <c r="B12" s="122" t="s">
        <v>54</v>
      </c>
      <c r="C12" s="171"/>
      <c r="D12" s="171"/>
      <c r="E12" s="171"/>
      <c r="F12" s="172"/>
    </row>
    <row r="13" spans="1:6" ht="15.75">
      <c r="A13" s="15">
        <v>8</v>
      </c>
      <c r="B13" s="18" t="s">
        <v>144</v>
      </c>
      <c r="C13" s="169">
        <f>C14+C15</f>
        <v>0</v>
      </c>
      <c r="D13" s="169">
        <f>D14+D15</f>
        <v>0</v>
      </c>
      <c r="E13" s="169">
        <f>E14+E15</f>
        <v>0</v>
      </c>
      <c r="F13" s="170">
        <f>F14+F15</f>
        <v>0</v>
      </c>
    </row>
    <row r="14" spans="1:6" ht="15.75">
      <c r="A14" s="15">
        <v>9</v>
      </c>
      <c r="B14" s="122" t="s">
        <v>0</v>
      </c>
      <c r="C14" s="171"/>
      <c r="D14" s="171"/>
      <c r="E14" s="171"/>
      <c r="F14" s="172"/>
    </row>
    <row r="15" spans="1:6" ht="18.75">
      <c r="A15" s="15">
        <v>10</v>
      </c>
      <c r="B15" s="122" t="s">
        <v>170</v>
      </c>
      <c r="C15" s="171"/>
      <c r="D15" s="171"/>
      <c r="E15" s="171"/>
      <c r="F15" s="172"/>
    </row>
    <row r="16" spans="1:6" ht="15.75">
      <c r="A16" s="15">
        <v>11</v>
      </c>
      <c r="B16" s="107" t="s">
        <v>152</v>
      </c>
      <c r="C16" s="169">
        <f>SUM(C17:C18)</f>
        <v>0</v>
      </c>
      <c r="D16" s="169">
        <f>SUM(D17:D18)</f>
        <v>0</v>
      </c>
      <c r="E16" s="169">
        <f>SUM(E17:E18)</f>
        <v>0</v>
      </c>
      <c r="F16" s="170">
        <f>SUM(F17:F18)</f>
        <v>0</v>
      </c>
    </row>
    <row r="17" spans="1:6" ht="15.75">
      <c r="A17" s="15">
        <v>12</v>
      </c>
      <c r="B17" s="122" t="s">
        <v>0</v>
      </c>
      <c r="C17" s="171"/>
      <c r="D17" s="171"/>
      <c r="E17" s="171"/>
      <c r="F17" s="172"/>
    </row>
    <row r="18" spans="1:6" ht="18.75">
      <c r="A18" s="15">
        <v>13</v>
      </c>
      <c r="B18" s="122" t="s">
        <v>54</v>
      </c>
      <c r="C18" s="171"/>
      <c r="D18" s="171"/>
      <c r="E18" s="171"/>
      <c r="F18" s="172"/>
    </row>
    <row r="19" spans="1:6" ht="15.75">
      <c r="A19" s="15">
        <v>14</v>
      </c>
      <c r="B19" s="107" t="s">
        <v>145</v>
      </c>
      <c r="C19" s="169">
        <f>SUM(C20:C21)</f>
        <v>0</v>
      </c>
      <c r="D19" s="169">
        <f>SUM(D20:D21)</f>
        <v>0</v>
      </c>
      <c r="E19" s="169">
        <f>SUM(E20:E21)</f>
        <v>0</v>
      </c>
      <c r="F19" s="170">
        <f>SUM(F20:F21)</f>
        <v>0</v>
      </c>
    </row>
    <row r="20" spans="1:6" ht="15.75">
      <c r="A20" s="15">
        <v>15</v>
      </c>
      <c r="B20" s="122" t="s">
        <v>0</v>
      </c>
      <c r="C20" s="171"/>
      <c r="D20" s="171"/>
      <c r="E20" s="171"/>
      <c r="F20" s="172"/>
    </row>
    <row r="21" spans="1:6" ht="18.75">
      <c r="A21" s="15">
        <v>16</v>
      </c>
      <c r="B21" s="162" t="s">
        <v>54</v>
      </c>
      <c r="C21" s="173"/>
      <c r="D21" s="173"/>
      <c r="E21" s="173"/>
      <c r="F21" s="174"/>
    </row>
    <row r="22" spans="1:6" ht="19.5" thickBot="1">
      <c r="A22" s="16">
        <v>17</v>
      </c>
      <c r="B22" s="175" t="s">
        <v>146</v>
      </c>
      <c r="C22" s="176" t="s">
        <v>15</v>
      </c>
      <c r="D22" s="177"/>
      <c r="E22" s="176" t="s">
        <v>15</v>
      </c>
      <c r="F22" s="178"/>
    </row>
    <row r="23" spans="1:6" s="183" customFormat="1" ht="15.75">
      <c r="A23" s="179"/>
      <c r="B23" s="180"/>
      <c r="C23" s="181"/>
      <c r="D23" s="182"/>
      <c r="E23" s="181"/>
      <c r="F23" s="182"/>
    </row>
    <row r="24" spans="1:6" ht="15.75">
      <c r="A24" s="237" t="s">
        <v>53</v>
      </c>
      <c r="B24" s="238"/>
      <c r="C24" s="238"/>
      <c r="D24" s="238"/>
      <c r="E24" s="238"/>
      <c r="F24" s="239"/>
    </row>
    <row r="25" spans="1:6" ht="15.75">
      <c r="A25" s="244" t="s">
        <v>55</v>
      </c>
      <c r="B25" s="245"/>
      <c r="C25" s="245"/>
      <c r="D25" s="245"/>
      <c r="E25" s="245"/>
      <c r="F25" s="246"/>
    </row>
    <row r="26" spans="1:6" ht="15.75">
      <c r="A26" s="247" t="s">
        <v>147</v>
      </c>
      <c r="B26" s="247"/>
      <c r="C26" s="247"/>
      <c r="D26" s="247"/>
      <c r="E26" s="247"/>
      <c r="F26" s="247"/>
    </row>
    <row r="28" spans="1:2" ht="15.75">
      <c r="A28" s="221" t="s">
        <v>188</v>
      </c>
      <c r="B28" s="221"/>
    </row>
    <row r="29" spans="1:2" ht="15.75">
      <c r="A29" s="221" t="s">
        <v>189</v>
      </c>
      <c r="B29" s="221"/>
    </row>
    <row r="30" spans="1:2" ht="15.75">
      <c r="A30" s="221" t="s">
        <v>194</v>
      </c>
      <c r="B30" s="221"/>
    </row>
  </sheetData>
  <sheetProtection/>
  <mergeCells count="13">
    <mergeCell ref="A1:F1"/>
    <mergeCell ref="A3:A4"/>
    <mergeCell ref="B3:B4"/>
    <mergeCell ref="C3:D3"/>
    <mergeCell ref="E3:F3"/>
    <mergeCell ref="A24:F24"/>
    <mergeCell ref="A2:B2"/>
    <mergeCell ref="C2:F2"/>
    <mergeCell ref="A28:B28"/>
    <mergeCell ref="A29:B29"/>
    <mergeCell ref="A30:B30"/>
    <mergeCell ref="A25:F25"/>
    <mergeCell ref="A26:F26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140625" defaultRowHeight="12.75"/>
  <cols>
    <col min="1" max="1" width="9.140625" style="132" customWidth="1"/>
    <col min="2" max="2" width="67.28125" style="134" customWidth="1"/>
    <col min="3" max="4" width="21.57421875" style="133" customWidth="1"/>
    <col min="5" max="5" width="24.8515625" style="133" customWidth="1"/>
    <col min="6" max="6" width="26.421875" style="132" customWidth="1"/>
    <col min="7" max="7" width="16.140625" style="132" customWidth="1"/>
    <col min="8" max="16384" width="9.140625" style="132" customWidth="1"/>
  </cols>
  <sheetData>
    <row r="1" spans="1:6" ht="40.5" customHeight="1" thickBot="1">
      <c r="A1" s="252" t="s">
        <v>182</v>
      </c>
      <c r="B1" s="253"/>
      <c r="C1" s="253"/>
      <c r="D1" s="254"/>
      <c r="E1" s="254"/>
      <c r="F1" s="255"/>
    </row>
    <row r="2" spans="1:6" ht="34.5" customHeight="1" thickBot="1">
      <c r="A2" s="256" t="s">
        <v>139</v>
      </c>
      <c r="B2" s="257"/>
      <c r="C2" s="258"/>
      <c r="D2" s="259"/>
      <c r="E2" s="259"/>
      <c r="F2" s="260"/>
    </row>
    <row r="3" spans="1:6" ht="33" customHeight="1">
      <c r="A3" s="147" t="s">
        <v>10</v>
      </c>
      <c r="B3" s="146" t="s">
        <v>11</v>
      </c>
      <c r="C3" s="262">
        <v>2018</v>
      </c>
      <c r="D3" s="263"/>
      <c r="E3" s="262">
        <v>2019</v>
      </c>
      <c r="F3" s="263"/>
    </row>
    <row r="4" spans="1:6" ht="75" customHeight="1">
      <c r="A4" s="147"/>
      <c r="B4" s="146"/>
      <c r="C4" s="184" t="s">
        <v>167</v>
      </c>
      <c r="D4" s="184" t="s">
        <v>168</v>
      </c>
      <c r="E4" s="184" t="s">
        <v>167</v>
      </c>
      <c r="F4" s="185" t="s">
        <v>168</v>
      </c>
    </row>
    <row r="5" spans="1:6" ht="22.5" customHeight="1" thickBot="1">
      <c r="A5" s="145"/>
      <c r="B5" s="144"/>
      <c r="C5" s="186" t="s">
        <v>1</v>
      </c>
      <c r="D5" s="186" t="s">
        <v>2</v>
      </c>
      <c r="E5" s="187" t="s">
        <v>3</v>
      </c>
      <c r="F5" s="188" t="s">
        <v>5</v>
      </c>
    </row>
    <row r="6" spans="1:6" s="135" customFormat="1" ht="31.5">
      <c r="A6" s="143">
        <v>1</v>
      </c>
      <c r="B6" s="142" t="s">
        <v>116</v>
      </c>
      <c r="C6" s="189"/>
      <c r="D6" s="189"/>
      <c r="E6" s="190">
        <v>0</v>
      </c>
      <c r="F6" s="191">
        <v>0</v>
      </c>
    </row>
    <row r="7" spans="1:6" ht="36" customHeight="1">
      <c r="A7" s="141">
        <v>2</v>
      </c>
      <c r="B7" s="140" t="s">
        <v>169</v>
      </c>
      <c r="C7" s="189">
        <v>1400</v>
      </c>
      <c r="D7" s="189">
        <v>1400</v>
      </c>
      <c r="E7" s="189">
        <v>1600</v>
      </c>
      <c r="F7" s="192">
        <v>1600</v>
      </c>
    </row>
    <row r="8" spans="1:6" ht="24.75" customHeight="1">
      <c r="A8" s="141">
        <v>3</v>
      </c>
      <c r="B8" s="140" t="s">
        <v>119</v>
      </c>
      <c r="C8" s="189">
        <v>1400</v>
      </c>
      <c r="D8" s="189">
        <v>1400</v>
      </c>
      <c r="E8" s="189">
        <v>1600</v>
      </c>
      <c r="F8" s="192">
        <v>1600</v>
      </c>
    </row>
    <row r="9" spans="1:6" ht="39.75" customHeight="1">
      <c r="A9" s="141">
        <v>4</v>
      </c>
      <c r="B9" s="140" t="s">
        <v>118</v>
      </c>
      <c r="C9" s="190">
        <f>C6+C7-C8</f>
        <v>0</v>
      </c>
      <c r="D9" s="190">
        <f>D6+D7-D8</f>
        <v>0</v>
      </c>
      <c r="E9" s="190">
        <f>E6+E7-E8</f>
        <v>0</v>
      </c>
      <c r="F9" s="191">
        <f>F6+F7-F8</f>
        <v>0</v>
      </c>
    </row>
    <row r="10" spans="1:6" ht="29.25" customHeight="1" thickBot="1">
      <c r="A10" s="139">
        <v>5</v>
      </c>
      <c r="B10" s="138" t="s">
        <v>102</v>
      </c>
      <c r="C10" s="193">
        <v>3</v>
      </c>
      <c r="D10" s="193">
        <v>3</v>
      </c>
      <c r="E10" s="193">
        <v>3</v>
      </c>
      <c r="F10" s="194">
        <v>3</v>
      </c>
    </row>
    <row r="11" spans="1:7" ht="21" customHeight="1">
      <c r="A11" s="137"/>
      <c r="B11" s="136"/>
      <c r="C11" s="132"/>
      <c r="D11" s="132"/>
      <c r="E11" s="132"/>
      <c r="G11" s="135"/>
    </row>
    <row r="12" spans="1:6" ht="15.75">
      <c r="A12" s="261" t="s">
        <v>117</v>
      </c>
      <c r="B12" s="261"/>
      <c r="C12" s="261"/>
      <c r="D12" s="261"/>
      <c r="E12" s="261"/>
      <c r="F12" s="261"/>
    </row>
    <row r="13" spans="1:6" ht="15.75">
      <c r="A13" s="264" t="s">
        <v>137</v>
      </c>
      <c r="B13" s="265"/>
      <c r="C13" s="265"/>
      <c r="D13" s="265"/>
      <c r="E13" s="265"/>
      <c r="F13" s="266"/>
    </row>
    <row r="14" spans="1:6" ht="15.75">
      <c r="A14" s="264" t="s">
        <v>138</v>
      </c>
      <c r="B14" s="265"/>
      <c r="C14" s="265"/>
      <c r="D14" s="265"/>
      <c r="E14" s="265"/>
      <c r="F14" s="266"/>
    </row>
    <row r="16" spans="1:4" s="1" customFormat="1" ht="18.75">
      <c r="A16" s="221" t="s">
        <v>188</v>
      </c>
      <c r="B16" s="221"/>
      <c r="C16" s="67"/>
      <c r="D16" s="67"/>
    </row>
    <row r="17" spans="1:4" s="1" customFormat="1" ht="18.75">
      <c r="A17" s="221" t="s">
        <v>189</v>
      </c>
      <c r="B17" s="221"/>
      <c r="C17" s="67"/>
      <c r="D17" s="67"/>
    </row>
    <row r="18" spans="1:4" s="1" customFormat="1" ht="18.75">
      <c r="A18" s="221" t="s">
        <v>194</v>
      </c>
      <c r="B18" s="221"/>
      <c r="C18" s="67"/>
      <c r="D18" s="67"/>
    </row>
    <row r="19" spans="2:4" s="1" customFormat="1" ht="18.75">
      <c r="B19" s="3"/>
      <c r="C19" s="67"/>
      <c r="D19" s="67"/>
    </row>
  </sheetData>
  <sheetProtection/>
  <mergeCells count="10">
    <mergeCell ref="A18:B18"/>
    <mergeCell ref="A1:F1"/>
    <mergeCell ref="A2:F2"/>
    <mergeCell ref="A12:F12"/>
    <mergeCell ref="E3:F3"/>
    <mergeCell ref="A16:B16"/>
    <mergeCell ref="A17:B17"/>
    <mergeCell ref="A13:F13"/>
    <mergeCell ref="A14:F14"/>
    <mergeCell ref="C3:D3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Andrea Adam Alex</cp:lastModifiedBy>
  <cp:lastPrinted>2019-04-11T10:05:25Z</cp:lastPrinted>
  <dcterms:created xsi:type="dcterms:W3CDTF">2002-06-05T18:53:25Z</dcterms:created>
  <dcterms:modified xsi:type="dcterms:W3CDTF">2020-07-08T11:32:32Z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Výročné správy SVŠ 2019.xls</vt:lpwstr>
  </property>
</Properties>
</file>